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679141402aea73b/Documents/Archiv/9149 MŠ Palackého Chomutov/Č.P. 4057/D.1.4. Vzduchotechnika/"/>
    </mc:Choice>
  </mc:AlternateContent>
  <xr:revisionPtr revIDLastSave="28" documentId="8_{D21DFCB8-FCA4-424A-BBD7-4A905CBC4F9D}" xr6:coauthVersionLast="45" xr6:coauthVersionMax="45" xr10:uidLastSave="{C088C8C2-46B5-4521-9EBE-14C16961360A}"/>
  <bookViews>
    <workbookView xWindow="28680" yWindow="-120" windowWidth="29040" windowHeight="15840" xr2:uid="{00000000-000D-0000-FFFF-FFFF00000000}"/>
  </bookViews>
  <sheets>
    <sheet name="Bilance větrané místnosti" sheetId="2" r:id="rId1"/>
    <sheet name="Pomoc" sheetId="4" state="hidden" r:id="rId2"/>
    <sheet name="Vypocet koncentrace" sheetId="1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1" i="13" l="1"/>
  <c r="D226" i="13" s="1"/>
  <c r="D281" i="13" s="1"/>
  <c r="D170" i="13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 l="1"/>
  <c r="L13" i="2" s="1"/>
  <c r="L14" i="2" s="1"/>
  <c r="L15" i="2" s="1"/>
  <c r="L16" i="2" s="1"/>
  <c r="L17" i="2" s="1"/>
  <c r="L18" i="2" s="1"/>
  <c r="D177" i="13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l="1"/>
  <c r="N31" i="2" s="1"/>
  <c r="F245" i="13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Vladimír Zmrhal</author>
  </authors>
  <commentList>
    <comment ref="K8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 xr:uid="{00000000-0006-0000-0000-000018000000}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<sst xmlns="http://schemas.openxmlformats.org/spreadsheetml/2006/main" count="102" uniqueCount="86">
  <si>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</si>
  <si>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</si>
  <si>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</si>
  <si>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</si>
  <si>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</si>
  <si>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</si>
  <si>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</si>
  <si>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</si>
  <si>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</si>
  <si>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</si>
  <si>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</si>
  <si>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</si>
  <si>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</si>
  <si>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</si>
  <si>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</si>
  <si>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</si>
  <si>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</si>
  <si>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</si>
  <si>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</si>
  <si>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</si>
  <si>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</si>
  <si>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</si>
  <si>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</si>
  <si>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</si>
  <si>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</si>
  <si>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</si>
  <si>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</si>
  <si>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</si>
  <si>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</si>
  <si>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</si>
  <si>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</si>
  <si>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</si>
  <si>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</si>
  <si>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</si>
  <si>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</si>
  <si>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</si>
  <si>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</si>
  <si>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</si>
  <si>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</si>
  <si>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</si>
  <si>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</si>
  <si>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</si>
  <si>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</si>
  <si>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</si>
  <si>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</si>
  <si>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</si>
  <si>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</si>
  <si>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</si>
  <si>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</si>
  <si>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</si>
  <si>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</si>
  <si>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</si>
  <si>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</si>
  <si>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</si>
  <si>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</si>
  <si>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</si>
  <si>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</si>
  <si>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</si>
  <si>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</si>
  <si>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</si>
  <si>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</si>
  <si>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</si>
  <si>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</si>
  <si>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</si>
  <si>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</si>
  <si>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</si>
  <si>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</si>
  <si>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</si>
  <si>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</si>
  <si>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</si>
  <si>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</si>
  <si>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</si>
  <si>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</si>
  <si>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</si>
  <si>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</si>
  <si>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</si>
  <si>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</si>
  <si>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</si>
  <si>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</si>
  <si>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</si>
  <si>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</si>
  <si>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</si>
  <si>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Ing. Radek Fokt</t>
  </si>
  <si>
    <t>207+208, 212+213, 307+308, 312+313</t>
  </si>
  <si>
    <t>Snížení energetické náročnosti MŠ</t>
  </si>
  <si>
    <t>Palackého 4057, Chomutov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</si>
</sst>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562.6741003353535</c:v>
                </c:pt>
                <c:pt idx="2">
                  <c:v>574.90197646100216</c:v>
                </c:pt>
                <c:pt idx="3">
                  <c:v>586.69933884475506</c:v>
                </c:pt>
                <c:pt idx="4">
                  <c:v>598.08134482710659</c:v>
                </c:pt>
                <c:pt idx="5">
                  <c:v>609.06261809550267</c:v>
                </c:pt>
                <c:pt idx="6">
                  <c:v>619.65726747296469</c:v>
                </c:pt>
                <c:pt idx="7">
                  <c:v>629.87890504521249</c:v>
                </c:pt>
                <c:pt idx="8">
                  <c:v>639.74066364957469</c:v>
                </c:pt>
                <c:pt idx="9">
                  <c:v>649.25521374815776</c:v>
                </c:pt>
                <c:pt idx="10">
                  <c:v>658.43477970695187</c:v>
                </c:pt>
                <c:pt idx="11">
                  <c:v>667.29115550178869</c:v>
                </c:pt>
                <c:pt idx="12">
                  <c:v>675.83571987133018</c:v>
                </c:pt>
                <c:pt idx="13">
                  <c:v>684.07945093655951</c:v>
                </c:pt>
                <c:pt idx="14">
                  <c:v>692.03294030555253</c:v>
                </c:pt>
                <c:pt idx="15">
                  <c:v>699.70640668165709</c:v>
                </c:pt>
                <c:pt idx="16">
                  <c:v>707.10970899255983</c:v>
                </c:pt>
                <c:pt idx="17">
                  <c:v>714.25235905711179</c:v>
                </c:pt>
                <c:pt idx="18">
                  <c:v>721.143533806184</c:v>
                </c:pt>
                <c:pt idx="19">
                  <c:v>727.79208707325927</c:v>
                </c:pt>
                <c:pt idx="20">
                  <c:v>734.20656096990331</c:v>
                </c:pt>
                <c:pt idx="21">
                  <c:v>740.39519686073493</c:v>
                </c:pt>
                <c:pt idx="22">
                  <c:v>746.36594595199347</c:v>
                </c:pt>
                <c:pt idx="23">
                  <c:v>752.126479507309</c:v>
                </c:pt>
                <c:pt idx="24">
                  <c:v>757.68419870379967</c:v>
                </c:pt>
                <c:pt idx="25">
                  <c:v>763.04624414115983</c:v>
                </c:pt>
                <c:pt idx="26">
                  <c:v>768.219505015957</c:v>
                </c:pt>
                <c:pt idx="27">
                  <c:v>773.21062797292393</c:v>
                </c:pt>
                <c:pt idx="28">
                  <c:v>778.02602564461768</c:v>
                </c:pt>
                <c:pt idx="29">
                  <c:v>782.67188489041826</c:v>
                </c:pt>
                <c:pt idx="30">
                  <c:v>787.15417474545313</c:v>
                </c:pt>
                <c:pt idx="31">
                  <c:v>791.47865408965822</c:v>
                </c:pt>
                <c:pt idx="32">
                  <c:v>795.65087904683048</c:v>
                </c:pt>
                <c:pt idx="33">
                  <c:v>799.67621012317773</c:v>
                </c:pt>
                <c:pt idx="34">
                  <c:v>803.55981909453794</c:v>
                </c:pt>
                <c:pt idx="35">
                  <c:v>807.30669565111577</c:v>
                </c:pt>
                <c:pt idx="36">
                  <c:v>810.92165380827419</c:v>
                </c:pt>
                <c:pt idx="37">
                  <c:v>814.409338091618</c:v>
                </c:pt>
                <c:pt idx="38">
                  <c:v>817.77422950431571</c:v>
                </c:pt>
                <c:pt idx="39">
                  <c:v>821.02065128432605</c:v>
                </c:pt>
                <c:pt idx="40">
                  <c:v>824.1527744589265</c:v>
                </c:pt>
                <c:pt idx="41">
                  <c:v>827.17462320368179</c:v>
                </c:pt>
                <c:pt idx="42">
                  <c:v>830.09008001273367</c:v>
                </c:pt>
                <c:pt idx="43">
                  <c:v>832.90289068705999</c:v>
                </c:pt>
                <c:pt idx="44">
                  <c:v>835.6166691471077</c:v>
                </c:pt>
                <c:pt idx="45">
                  <c:v>838.23490207598491</c:v>
                </c:pt>
                <c:pt idx="46">
                  <c:v>838.7658580566391</c:v>
                </c:pt>
                <c:pt idx="47">
                  <c:v>839.27812037016213</c:v>
                </c:pt>
                <c:pt idx="48">
                  <c:v>839.772347175052</c:v>
                </c:pt>
                <c:pt idx="49">
                  <c:v>840.24917345764925</c:v>
                </c:pt>
                <c:pt idx="50">
                  <c:v>840.70921184797101</c:v>
                </c:pt>
                <c:pt idx="51">
                  <c:v>841.15305340682357</c:v>
                </c:pt>
                <c:pt idx="52">
                  <c:v>841.58126838520138</c:v>
                </c:pt>
                <c:pt idx="53">
                  <c:v>841.99440695695057</c:v>
                </c:pt>
                <c:pt idx="54">
                  <c:v>842.39299992563519</c:v>
                </c:pt>
                <c:pt idx="55">
                  <c:v>842.77755940651866</c:v>
                </c:pt>
                <c:pt idx="56">
                  <c:v>845.14367482707257</c:v>
                </c:pt>
                <c:pt idx="57">
                  <c:v>847.42648508547143</c:v>
                </c:pt>
                <c:pt idx="58">
                  <c:v>849.62892315361557</c:v>
                </c:pt>
                <c:pt idx="59">
                  <c:v>851.75381874060702</c:v>
                </c:pt>
                <c:pt idx="60">
                  <c:v>853.80390192838104</c:v>
                </c:pt>
                <c:pt idx="61">
                  <c:v>855.781806679336</c:v>
                </c:pt>
                <c:pt idx="62">
                  <c:v>857.6900742204682</c:v>
                </c:pt>
                <c:pt idx="63">
                  <c:v>859.5311563083601</c:v>
                </c:pt>
                <c:pt idx="64">
                  <c:v>861.30741837921448</c:v>
                </c:pt>
                <c:pt idx="65">
                  <c:v>863.02114258798611</c:v>
                </c:pt>
                <c:pt idx="66">
                  <c:v>864.67453074051082</c:v>
                </c:pt>
                <c:pt idx="67">
                  <c:v>866.26970712240302</c:v>
                </c:pt>
                <c:pt idx="68">
                  <c:v>867.80872122835331</c:v>
                </c:pt>
                <c:pt idx="69">
                  <c:v>869.29355039533516</c:v>
                </c:pt>
                <c:pt idx="70">
                  <c:v>870.72610234310207</c:v>
                </c:pt>
                <c:pt idx="71">
                  <c:v>872.10821762524063</c:v>
                </c:pt>
                <c:pt idx="72">
                  <c:v>873.4416719939278</c:v>
                </c:pt>
                <c:pt idx="73">
                  <c:v>874.72817868143034</c:v>
                </c:pt>
                <c:pt idx="74">
                  <c:v>875.9693906012792</c:v>
                </c:pt>
                <c:pt idx="75">
                  <c:v>877.16690247194458</c:v>
                </c:pt>
                <c:pt idx="76">
                  <c:v>878.32225286574294</c:v>
                </c:pt>
                <c:pt idx="77">
                  <c:v>879.4369261856059</c:v>
                </c:pt>
                <c:pt idx="78">
                  <c:v>880.51235457225289</c:v>
                </c:pt>
                <c:pt idx="79">
                  <c:v>881.54991974421569</c:v>
                </c:pt>
                <c:pt idx="80">
                  <c:v>882.55095477308157</c:v>
                </c:pt>
                <c:pt idx="81">
                  <c:v>883.51674579623295</c:v>
                </c:pt>
                <c:pt idx="82">
                  <c:v>884.44853366928771</c:v>
                </c:pt>
                <c:pt idx="83">
                  <c:v>885.34751556035826</c:v>
                </c:pt>
                <c:pt idx="84">
                  <c:v>886.21484648818341</c:v>
                </c:pt>
                <c:pt idx="85">
                  <c:v>887.05164080610496</c:v>
                </c:pt>
                <c:pt idx="86">
                  <c:v>887.85897363379661</c:v>
                </c:pt>
                <c:pt idx="87">
                  <c:v>888.63788223858705</c:v>
                </c:pt>
                <c:pt idx="88">
                  <c:v>889.38936736814787</c:v>
                </c:pt>
                <c:pt idx="89">
                  <c:v>890.11439453626201</c:v>
                </c:pt>
                <c:pt idx="90">
                  <c:v>890.81389526332362</c:v>
                </c:pt>
                <c:pt idx="91">
                  <c:v>891.48876827316167</c:v>
                </c:pt>
                <c:pt idx="92">
                  <c:v>892.13988064772798</c:v>
                </c:pt>
                <c:pt idx="93">
                  <c:v>892.76806894113008</c:v>
                </c:pt>
                <c:pt idx="94">
                  <c:v>893.37414025444275</c:v>
                </c:pt>
                <c:pt idx="95">
                  <c:v>893.95887327267724</c:v>
                </c:pt>
                <c:pt idx="96">
                  <c:v>894.52301926524149</c:v>
                </c:pt>
                <c:pt idx="97">
                  <c:v>895.0673030511773</c:v>
                </c:pt>
                <c:pt idx="98">
                  <c:v>895.59242393041291</c:v>
                </c:pt>
                <c:pt idx="99">
                  <c:v>896.09905658222908</c:v>
                </c:pt>
                <c:pt idx="100">
                  <c:v>896.58785193209212</c:v>
                </c:pt>
                <c:pt idx="101">
                  <c:v>895.06434264542827</c:v>
                </c:pt>
                <c:pt idx="102">
                  <c:v>893.59447241080215</c:v>
                </c:pt>
                <c:pt idx="103">
                  <c:v>892.17635272780967</c:v>
                </c:pt>
                <c:pt idx="104">
                  <c:v>890.80816158554717</c:v>
                </c:pt>
                <c:pt idx="105">
                  <c:v>889.48814112167827</c:v>
                </c:pt>
                <c:pt idx="106">
                  <c:v>888.21459536391853</c:v>
                </c:pt>
                <c:pt idx="107">
                  <c:v>886.98588805103793</c:v>
                </c:pt>
                <c:pt idx="108">
                  <c:v>885.80044053057975</c:v>
                </c:pt>
                <c:pt idx="109">
                  <c:v>884.65672973059611</c:v>
                </c:pt>
                <c:pt idx="110">
                  <c:v>883.55328620279352</c:v>
                </c:pt>
                <c:pt idx="111">
                  <c:v>882.4886922345745</c:v>
                </c:pt>
                <c:pt idx="112">
                  <c:v>881.4615800275501</c:v>
                </c:pt>
                <c:pt idx="113">
                  <c:v>880.47062994018142</c:v>
                </c:pt>
                <c:pt idx="114">
                  <c:v>879.51456879229522</c:v>
                </c:pt>
                <c:pt idx="115">
                  <c:v>878.59216822929136</c:v>
                </c:pt>
                <c:pt idx="116">
                  <c:v>877.70224314394397</c:v>
                </c:pt>
                <c:pt idx="117">
                  <c:v>876.84365015376704</c:v>
                </c:pt>
                <c:pt idx="118">
                  <c:v>876.01528613198707</c:v>
                </c:pt>
                <c:pt idx="119">
                  <c:v>875.21608679023871</c:v>
                </c:pt>
                <c:pt idx="120">
                  <c:v>874.44502531115756</c:v>
                </c:pt>
                <c:pt idx="121">
                  <c:v>875.69620637165792</c:v>
                </c:pt>
                <c:pt idx="122">
                  <c:v>876.90333639380867</c:v>
                </c:pt>
                <c:pt idx="123">
                  <c:v>878.06796630739996</c:v>
                </c:pt>
                <c:pt idx="124">
                  <c:v>879.19159243776096</c:v>
                </c:pt>
                <c:pt idx="125">
                  <c:v>880.27565842824947</c:v>
                </c:pt>
                <c:pt idx="126">
                  <c:v>881.32155709505639</c:v>
                </c:pt>
                <c:pt idx="127">
                  <c:v>882.33063221670602</c:v>
                </c:pt>
                <c:pt idx="128">
                  <c:v>883.30418026055315</c:v>
                </c:pt>
                <c:pt idx="129">
                  <c:v>884.24345204849408</c:v>
                </c:pt>
                <c:pt idx="130">
                  <c:v>885.14965436403202</c:v>
                </c:pt>
                <c:pt idx="131">
                  <c:v>886.02395150276186</c:v>
                </c:pt>
                <c:pt idx="132">
                  <c:v>886.86746676826544</c:v>
                </c:pt>
                <c:pt idx="133">
                  <c:v>887.68128391534162</c:v>
                </c:pt>
                <c:pt idx="134">
                  <c:v>888.46644854242129</c:v>
                </c:pt>
                <c:pt idx="135">
                  <c:v>889.22396943496051</c:v>
                </c:pt>
                <c:pt idx="136">
                  <c:v>889.95481986153641</c:v>
                </c:pt>
                <c:pt idx="137">
                  <c:v>890.65993882430973</c:v>
                </c:pt>
                <c:pt idx="138">
                  <c:v>891.3402322654614</c:v>
                </c:pt>
                <c:pt idx="139">
                  <c:v>891.996574231154</c:v>
                </c:pt>
                <c:pt idx="140">
                  <c:v>892.62980799451384</c:v>
                </c:pt>
                <c:pt idx="141">
                  <c:v>893.24074713907339</c:v>
                </c:pt>
                <c:pt idx="142">
                  <c:v>893.83017660407018</c:v>
                </c:pt>
                <c:pt idx="143">
                  <c:v>894.39885369294268</c:v>
                </c:pt>
                <c:pt idx="144">
                  <c:v>894.94750904631974</c:v>
                </c:pt>
                <c:pt idx="145">
                  <c:v>895.47684758075229</c:v>
                </c:pt>
                <c:pt idx="146">
                  <c:v>895.98754939439652</c:v>
                </c:pt>
                <c:pt idx="147">
                  <c:v>896.48027064080838</c:v>
                </c:pt>
                <c:pt idx="148">
                  <c:v>896.95564437197538</c:v>
                </c:pt>
                <c:pt idx="149">
                  <c:v>897.41428135166552</c:v>
                </c:pt>
                <c:pt idx="150">
                  <c:v>897.85677084014219</c:v>
                </c:pt>
                <c:pt idx="151">
                  <c:v>898.2836813512497</c:v>
                </c:pt>
                <c:pt idx="152">
                  <c:v>898.69556138284452</c:v>
                </c:pt>
                <c:pt idx="153">
                  <c:v>899.09294012150895</c:v>
                </c:pt>
                <c:pt idx="154">
                  <c:v>899.47632812245456</c:v>
                </c:pt>
                <c:pt idx="155">
                  <c:v>899.84621796548697</c:v>
                </c:pt>
                <c:pt idx="156">
                  <c:v>900.20308488787703</c:v>
                </c:pt>
                <c:pt idx="157">
                  <c:v>900.54738739494758</c:v>
                </c:pt>
                <c:pt idx="158">
                  <c:v>900.87956784916605</c:v>
                </c:pt>
                <c:pt idx="159">
                  <c:v>901.2000530384945</c:v>
                </c:pt>
                <c:pt idx="160">
                  <c:v>901.50925472473034</c:v>
                </c:pt>
                <c:pt idx="161">
                  <c:v>901.80757017254086</c:v>
                </c:pt>
                <c:pt idx="162">
                  <c:v>902.09538265987112</c:v>
                </c:pt>
                <c:pt idx="163">
                  <c:v>902.3730619703839</c:v>
                </c:pt>
                <c:pt idx="164">
                  <c:v>902.64096486855908</c:v>
                </c:pt>
                <c:pt idx="165">
                  <c:v>902.89943555806838</c:v>
                </c:pt>
                <c:pt idx="166">
                  <c:v>901.15371078147098</c:v>
                </c:pt>
                <c:pt idx="167">
                  <c:v>899.46944872318807</c:v>
                </c:pt>
                <c:pt idx="168">
                  <c:v>897.84448543057727</c:v>
                </c:pt>
                <c:pt idx="169">
                  <c:v>896.27673313849982</c:v>
                </c:pt>
                <c:pt idx="170">
                  <c:v>894.76417758694299</c:v>
                </c:pt>
                <c:pt idx="171">
                  <c:v>893.3048754330847</c:v>
                </c:pt>
                <c:pt idx="172">
                  <c:v>891.89695175447082</c:v>
                </c:pt>
                <c:pt idx="173">
                  <c:v>890.53859764010156</c:v>
                </c:pt>
                <c:pt idx="174">
                  <c:v>889.22806786632816</c:v>
                </c:pt>
                <c:pt idx="175">
                  <c:v>887.9636786545766</c:v>
                </c:pt>
                <c:pt idx="176">
                  <c:v>888.73890085055598</c:v>
                </c:pt>
                <c:pt idx="177">
                  <c:v>889.48682936078296</c:v>
                </c:pt>
                <c:pt idx="178">
                  <c:v>890.20842512946922</c:v>
                </c:pt>
                <c:pt idx="179">
                  <c:v>890.90461526832087</c:v>
                </c:pt>
                <c:pt idx="180">
                  <c:v>891.57629424769823</c:v>
                </c:pt>
                <c:pt idx="181">
                  <c:v>892.22432504583833</c:v>
                </c:pt>
                <c:pt idx="182">
                  <c:v>892.84954025761624</c:v>
                </c:pt>
                <c:pt idx="183">
                  <c:v>893.4527431642689</c:v>
                </c:pt>
                <c:pt idx="184">
                  <c:v>894.03470876545668</c:v>
                </c:pt>
                <c:pt idx="185">
                  <c:v>894.59618477498964</c:v>
                </c:pt>
                <c:pt idx="186">
                  <c:v>895.13789258149484</c:v>
                </c:pt>
                <c:pt idx="187">
                  <c:v>895.66052817526293</c:v>
                </c:pt>
                <c:pt idx="188">
                  <c:v>896.16476304246089</c:v>
                </c:pt>
                <c:pt idx="189">
                  <c:v>896.65124502786307</c:v>
                </c:pt>
                <c:pt idx="190">
                  <c:v>897.12059916720693</c:v>
                </c:pt>
                <c:pt idx="191">
                  <c:v>897.57342849024371</c:v>
                </c:pt>
                <c:pt idx="192">
                  <c:v>898.01031479551523</c:v>
                </c:pt>
                <c:pt idx="193">
                  <c:v>898.43181939785393</c:v>
                </c:pt>
                <c:pt idx="194">
                  <c:v>898.83848384956332</c:v>
                </c:pt>
                <c:pt idx="195">
                  <c:v>899.23083063620959</c:v>
                </c:pt>
                <c:pt idx="196">
                  <c:v>899.6093638479141</c:v>
                </c:pt>
                <c:pt idx="197">
                  <c:v>899.97456982701283</c:v>
                </c:pt>
                <c:pt idx="198">
                  <c:v>900.32691779291213</c:v>
                </c:pt>
                <c:pt idx="199">
                  <c:v>900.66686044494566</c:v>
                </c:pt>
                <c:pt idx="200">
                  <c:v>900.99483454400627</c:v>
                </c:pt>
                <c:pt idx="201">
                  <c:v>901.31126147369901</c:v>
                </c:pt>
                <c:pt idx="202">
                  <c:v>901.61654778173863</c:v>
                </c:pt>
                <c:pt idx="203">
                  <c:v>901.91108570228448</c:v>
                </c:pt>
                <c:pt idx="204">
                  <c:v>902.19525365988648</c:v>
                </c:pt>
                <c:pt idx="205">
                  <c:v>902.4694167556878</c:v>
                </c:pt>
                <c:pt idx="206">
                  <c:v>902.73392723650909</c:v>
                </c:pt>
                <c:pt idx="207">
                  <c:v>902.98912494741865</c:v>
                </c:pt>
                <c:pt idx="208">
                  <c:v>903.235337768367</c:v>
                </c:pt>
                <c:pt idx="209">
                  <c:v>903.47288203545043</c:v>
                </c:pt>
                <c:pt idx="210">
                  <c:v>903.70206294734135</c:v>
                </c:pt>
                <c:pt idx="211">
                  <c:v>903.92317495741031</c:v>
                </c:pt>
                <c:pt idx="212">
                  <c:v>904.13650215204154</c:v>
                </c:pt>
                <c:pt idx="213">
                  <c:v>904.34231861562967</c:v>
                </c:pt>
                <c:pt idx="214">
                  <c:v>904.54088878272501</c:v>
                </c:pt>
                <c:pt idx="215">
                  <c:v>902.73737243524204</c:v>
                </c:pt>
                <c:pt idx="216">
                  <c:v>900.9973535065543</c:v>
                </c:pt>
                <c:pt idx="217">
                  <c:v>899.3185964071705</c:v>
                </c:pt>
                <c:pt idx="218">
                  <c:v>897.69894425726136</c:v>
                </c:pt>
                <c:pt idx="219">
                  <c:v>896.13631611548453</c:v>
                </c:pt>
                <c:pt idx="220">
                  <c:v>894.6287043053743</c:v>
                </c:pt>
                <c:pt idx="221">
                  <c:v>893.17417183586474</c:v>
                </c:pt>
                <c:pt idx="222">
                  <c:v>891.77084991262848</c:v>
                </c:pt>
                <c:pt idx="223">
                  <c:v>890.4169355370359</c:v>
                </c:pt>
                <c:pt idx="224">
                  <c:v>889.11068918964804</c:v>
                </c:pt>
                <c:pt idx="225">
                  <c:v>887.85043259526992</c:v>
                </c:pt>
                <c:pt idx="226">
                  <c:v>886.63454656668898</c:v>
                </c:pt>
                <c:pt idx="227">
                  <c:v>885.46146892433205</c:v>
                </c:pt>
                <c:pt idx="228">
                  <c:v>884.3296924891639</c:v>
                </c:pt>
                <c:pt idx="229">
                  <c:v>883.23776314625331</c:v>
                </c:pt>
                <c:pt idx="230">
                  <c:v>882.18427797651498</c:v>
                </c:pt>
                <c:pt idx="231">
                  <c:v>883.16297879676733</c:v>
                </c:pt>
                <c:pt idx="232">
                  <c:v>884.10722194440393</c:v>
                </c:pt>
                <c:pt idx="233">
                  <c:v>885.01822059016865</c:v>
                </c:pt>
                <c:pt idx="234">
                  <c:v>885.89714519201766</c:v>
                </c:pt>
                <c:pt idx="235">
                  <c:v>886.74512499893262</c:v>
                </c:pt>
                <c:pt idx="236">
                  <c:v>887.56324950178862</c:v>
                </c:pt>
                <c:pt idx="237">
                  <c:v>888.35256983314002</c:v>
                </c:pt>
                <c:pt idx="238">
                  <c:v>889.1141001177233</c:v>
                </c:pt>
                <c:pt idx="239">
                  <c:v>889.84881877541306</c:v>
                </c:pt>
                <c:pt idx="240">
                  <c:v>890.55766977830217</c:v>
                </c:pt>
                <c:pt idx="241">
                  <c:v>891.24156386352502</c:v>
                </c:pt>
                <c:pt idx="242">
                  <c:v>891.90137970337923</c:v>
                </c:pt>
                <c:pt idx="243">
                  <c:v>892.53796503425076</c:v>
                </c:pt>
                <c:pt idx="244">
                  <c:v>893.15213774579138</c:v>
                </c:pt>
                <c:pt idx="245">
                  <c:v>893.74468693175004</c:v>
                </c:pt>
                <c:pt idx="246">
                  <c:v>894.31637390380638</c:v>
                </c:pt>
                <c:pt idx="247">
                  <c:v>894.86793316970977</c:v>
                </c:pt>
                <c:pt idx="248">
                  <c:v>895.40007337698</c:v>
                </c:pt>
                <c:pt idx="249">
                  <c:v>895.91347822338378</c:v>
                </c:pt>
                <c:pt idx="250">
                  <c:v>896.40880733535403</c:v>
                </c:pt>
                <c:pt idx="251">
                  <c:v>896.88669711548346</c:v>
                </c:pt>
                <c:pt idx="252">
                  <c:v>897.34776156017892</c:v>
                </c:pt>
                <c:pt idx="253">
                  <c:v>897.7925930485294</c:v>
                </c:pt>
                <c:pt idx="254">
                  <c:v>898.2217631033983</c:v>
                </c:pt>
                <c:pt idx="255">
                  <c:v>898.63582312572078</c:v>
                </c:pt>
                <c:pt idx="256">
                  <c:v>899.03530510294797</c:v>
                </c:pt>
                <c:pt idx="257">
                  <c:v>899.42072229254825</c:v>
                </c:pt>
                <c:pt idx="258">
                  <c:v>899.79256988144436</c:v>
                </c:pt>
                <c:pt idx="259">
                  <c:v>900.15132562223323</c:v>
                </c:pt>
                <c:pt idx="260">
                  <c:v>900.49745044700649</c:v>
                </c:pt>
                <c:pt idx="261">
                  <c:v>900.83138905955889</c:v>
                </c:pt>
                <c:pt idx="262">
                  <c:v>901.15357050674777</c:v>
                </c:pt>
                <c:pt idx="263">
                  <c:v>901.46440872973551</c:v>
                </c:pt>
                <c:pt idx="264">
                  <c:v>901.76430309582395</c:v>
                </c:pt>
                <c:pt idx="265">
                  <c:v>902.05363891156446</c:v>
                </c:pt>
                <c:pt idx="266">
                  <c:v>902.33278791780367</c:v>
                </c:pt>
                <c:pt idx="267">
                  <c:v>902.60210876729764</c:v>
                </c:pt>
                <c:pt idx="268">
                  <c:v>902.86194748551281</c:v>
                </c:pt>
                <c:pt idx="269">
                  <c:v>903.11263791520105</c:v>
                </c:pt>
                <c:pt idx="270">
                  <c:v>903.3545021453242</c:v>
                </c:pt>
                <c:pt idx="271">
                  <c:v>903.58785092487585</c:v>
                </c:pt>
                <c:pt idx="272">
                  <c:v>903.81298406213455</c:v>
                </c:pt>
                <c:pt idx="273">
                  <c:v>904.03019080985916</c:v>
                </c:pt>
                <c:pt idx="274">
                  <c:v>904.23975023692344</c:v>
                </c:pt>
                <c:pt idx="275">
                  <c:v>904.44193158686551</c:v>
                </c:pt>
                <c:pt idx="276">
                  <c:v>902.64189928127519</c:v>
                </c:pt>
                <c:pt idx="277">
                  <c:v>900.90524172984897</c:v>
                </c:pt>
                <c:pt idx="278">
                  <c:v>899.22972766181874</c:v>
                </c:pt>
                <c:pt idx="279">
                  <c:v>897.61320436402639</c:v>
                </c:pt>
                <c:pt idx="280">
                  <c:v>896.05359491510228</c:v>
                </c:pt>
                <c:pt idx="281">
                  <c:v>894.54889551702036</c:v>
                </c:pt>
                <c:pt idx="282">
                  <c:v>893.09717292060395</c:v>
                </c:pt>
                <c:pt idx="283">
                  <c:v>891.69656194167169</c:v>
                </c:pt>
                <c:pt idx="284">
                  <c:v>890.34526306463533</c:v>
                </c:pt>
                <c:pt idx="285">
                  <c:v>889.04154013046877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86-438D-95F2-E37C067B46A0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1200</c:v>
                </c:pt>
                <c:pt idx="1">
                  <c:v>1200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B86-438D-95F2-E37C067B4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639464"/>
        <c:axId val="467638680"/>
      </c:scatterChart>
      <c:valAx>
        <c:axId val="46763946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7638680"/>
        <c:crosses val="autoZero"/>
        <c:crossBetween val="midCat"/>
        <c:majorUnit val="2.0833333330000002E-2"/>
      </c:valAx>
      <c:valAx>
        <c:axId val="46763868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763946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1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sel="3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392"/>
  <sheetViews>
    <sheetView showGridLines="0" tabSelected="1" zoomScaleNormal="100" workbookViewId="0">
      <selection activeCell="L5" sqref="L5:O5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5" t="s">
        <v>84</v>
      </c>
      <c r="D4" s="135"/>
      <c r="E4" s="135"/>
      <c r="F4" s="135"/>
      <c r="G4" s="135"/>
      <c r="H4" s="79"/>
      <c r="I4" s="5"/>
      <c r="J4" s="31" t="s">
        <v>43</v>
      </c>
      <c r="K4" s="5"/>
      <c r="L4" s="135" t="s">
        <v>82</v>
      </c>
      <c r="M4" s="135"/>
      <c r="N4" s="135"/>
      <c r="O4" s="135"/>
      <c r="P4" s="21"/>
      <c r="S4" s="1"/>
      <c r="T4" s="1"/>
      <c r="U4" s="1"/>
      <c r="V4" s="1"/>
      <c r="W4" s="1"/>
      <c r="X4" s="1"/>
    </row>
    <row r="5" spans="1:24" x14ac:dyDescent="0.2">
      <c r="A5" s="133" t="s">
        <v>41</v>
      </c>
      <c r="B5" s="134"/>
      <c r="C5" s="138" t="s">
        <v>85</v>
      </c>
      <c r="D5" s="138"/>
      <c r="E5" s="138"/>
      <c r="F5" s="138"/>
      <c r="G5" s="138"/>
      <c r="H5" s="79"/>
      <c r="I5" s="5"/>
      <c r="J5" s="31" t="s">
        <v>42</v>
      </c>
      <c r="K5" s="5"/>
      <c r="L5" s="136">
        <f ca="1">+TODAY()</f>
        <v>44256</v>
      </c>
      <c r="M5" s="137"/>
      <c r="N5" s="137"/>
      <c r="O5" s="137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39" t="s">
        <v>83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1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0" t="s">
        <v>46</v>
      </c>
      <c r="L8" s="131"/>
      <c r="M8" s="131"/>
      <c r="N8" s="131"/>
      <c r="O8" s="131"/>
      <c r="P8" s="132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1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279</v>
      </c>
      <c r="G10" s="5" t="s">
        <v>26</v>
      </c>
      <c r="H10" s="5"/>
      <c r="I10" s="42"/>
      <c r="J10" s="43"/>
      <c r="K10" s="143" t="s">
        <v>79</v>
      </c>
      <c r="L10" s="66">
        <v>0.33333333333333331</v>
      </c>
      <c r="M10" s="66">
        <f>+L11</f>
        <v>0.33680555555555552</v>
      </c>
      <c r="N10" s="142">
        <v>600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25</v>
      </c>
      <c r="G11" s="20" t="s">
        <v>45</v>
      </c>
      <c r="H11" s="20"/>
      <c r="I11" s="5"/>
      <c r="J11" s="21"/>
      <c r="K11" s="143"/>
      <c r="L11" s="66">
        <f>+L10+Pomoc!$C$26</f>
        <v>0.33680555555555552</v>
      </c>
      <c r="M11" s="66">
        <f>+M10+Pomoc!$C$26</f>
        <v>0.34027777777777773</v>
      </c>
      <c r="N11" s="142">
        <v>600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2</v>
      </c>
      <c r="G12" s="45" t="s">
        <v>45</v>
      </c>
      <c r="H12" s="45"/>
      <c r="I12" s="23"/>
      <c r="J12" s="25"/>
      <c r="K12" s="143"/>
      <c r="L12" s="66">
        <f>+L11+Pomoc!$C$26</f>
        <v>0.34027777777777773</v>
      </c>
      <c r="M12" s="66">
        <f>+M11+Pomoc!$C$26</f>
        <v>0.34374999999999994</v>
      </c>
      <c r="N12" s="142">
        <v>600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3"/>
      <c r="L13" s="66">
        <f>+L12+Pomoc!$C$26</f>
        <v>0.34374999999999994</v>
      </c>
      <c r="M13" s="66">
        <f>+M12+Pomoc!$C$26</f>
        <v>0.34722222222222215</v>
      </c>
      <c r="N13" s="142">
        <v>600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7.2795753067831526E-3</v>
      </c>
      <c r="G14" s="20" t="s">
        <v>35</v>
      </c>
      <c r="H14" s="20"/>
      <c r="I14" s="5"/>
      <c r="J14" s="21"/>
      <c r="K14" s="143"/>
      <c r="L14" s="66">
        <f>+L13+Pomoc!$C$26</f>
        <v>0.34722222222222215</v>
      </c>
      <c r="M14" s="66">
        <f>+M13+Pomoc!$C$26</f>
        <v>0.35069444444444436</v>
      </c>
      <c r="N14" s="142">
        <v>600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3"/>
      <c r="L15" s="66">
        <f>+L14+Pomoc!$C$26</f>
        <v>0.35069444444444436</v>
      </c>
      <c r="M15" s="66">
        <f>+M14+Pomoc!$C$26</f>
        <v>0.35416666666666657</v>
      </c>
      <c r="N15" s="142">
        <v>600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1200</v>
      </c>
      <c r="G16" s="12" t="s">
        <v>15</v>
      </c>
      <c r="H16" s="127">
        <v>2</v>
      </c>
      <c r="I16" s="5"/>
      <c r="J16" s="21"/>
      <c r="K16" s="143"/>
      <c r="L16" s="66">
        <f>+L15+Pomoc!$C$26</f>
        <v>0.35416666666666657</v>
      </c>
      <c r="M16" s="66">
        <f>+M15+Pomoc!$C$26</f>
        <v>0.35763888888888878</v>
      </c>
      <c r="N16" s="142">
        <v>600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3"/>
      <c r="L17" s="66">
        <f>+L16+Pomoc!$C$26</f>
        <v>0.35763888888888878</v>
      </c>
      <c r="M17" s="66">
        <f>+M16+Pomoc!$C$26</f>
        <v>0.36111111111111099</v>
      </c>
      <c r="N17" s="142">
        <v>600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3"/>
      <c r="L18" s="66">
        <f>+L17+Pomoc!$C$26</f>
        <v>0.36111111111111099</v>
      </c>
      <c r="M18" s="66">
        <f>+M17+Pomoc!$C$26</f>
        <v>0.3645833333333332</v>
      </c>
      <c r="N18" s="142">
        <v>600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0.21598938266957882</v>
      </c>
      <c r="G20" s="5" t="s">
        <v>27</v>
      </c>
      <c r="H20" s="5"/>
      <c r="I20" s="5"/>
      <c r="J20" s="21"/>
      <c r="K20" s="143" t="s">
        <v>67</v>
      </c>
      <c r="L20" s="66">
        <f>+L18+Pomoc!$C$26</f>
        <v>0.3645833333333332</v>
      </c>
      <c r="M20" s="66">
        <f>+L21</f>
        <v>0.36805555555555541</v>
      </c>
      <c r="N20" s="142">
        <v>600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0.18198938266957881</v>
      </c>
      <c r="G21" s="23" t="s">
        <v>27</v>
      </c>
      <c r="H21" s="23"/>
      <c r="I21" s="23"/>
      <c r="J21" s="25"/>
      <c r="K21" s="143"/>
      <c r="L21" s="66">
        <f>+L20+Pomoc!$C$26</f>
        <v>0.36805555555555541</v>
      </c>
      <c r="M21" s="66">
        <f>+M20+Pomoc!$C$26</f>
        <v>0.37152777777777762</v>
      </c>
      <c r="N21" s="142">
        <v>600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10</v>
      </c>
      <c r="G23" s="20" t="s">
        <v>35</v>
      </c>
      <c r="H23" s="20"/>
      <c r="I23" s="5"/>
      <c r="J23" s="21"/>
      <c r="K23" s="143" t="s">
        <v>68</v>
      </c>
      <c r="L23" s="66">
        <v>0.40277777777778301</v>
      </c>
      <c r="M23" s="66">
        <f>+L23+Pomoc!C26</f>
        <v>0.40625000000000522</v>
      </c>
      <c r="N23" s="142">
        <v>600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3"/>
      <c r="L24" s="66">
        <f>+L23+Pomoc!$C$26</f>
        <v>0.40625000000000522</v>
      </c>
      <c r="M24" s="66">
        <f>+M23+Pomoc!$C$26</f>
        <v>0.40972222222222743</v>
      </c>
      <c r="N24" s="142">
        <v>600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350</v>
      </c>
      <c r="G25" s="5" t="s">
        <v>27</v>
      </c>
      <c r="H25" s="5"/>
      <c r="I25" s="3"/>
      <c r="J25" s="21"/>
      <c r="K25" s="143"/>
      <c r="L25" s="66">
        <f>+L24+Pomoc!$C$26</f>
        <v>0.40972222222222743</v>
      </c>
      <c r="M25" s="66">
        <f>+M24+Pomoc!$C$26</f>
        <v>0.41319444444444964</v>
      </c>
      <c r="N25" s="142">
        <v>600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1.2544802867383513</v>
      </c>
      <c r="G26" s="23" t="s">
        <v>28</v>
      </c>
      <c r="H26" s="23"/>
      <c r="I26" s="24"/>
      <c r="J26" s="25"/>
      <c r="K26" s="144"/>
      <c r="L26" s="67">
        <f>+L25+Pomoc!$C$26</f>
        <v>0.41319444444444964</v>
      </c>
      <c r="M26" s="67">
        <f>+M25+Pomoc!$C$26</f>
        <v>0.41666666666667185</v>
      </c>
      <c r="N26" s="147">
        <v>600</v>
      </c>
      <c r="O26" s="14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48" t="s">
        <v>77</v>
      </c>
      <c r="L27" s="149"/>
      <c r="M27" s="149"/>
      <c r="N27" s="149"/>
      <c r="O27" s="149"/>
      <c r="P27" s="15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22</v>
      </c>
      <c r="G28" s="5" t="s">
        <v>30</v>
      </c>
      <c r="H28" s="80">
        <v>3</v>
      </c>
      <c r="I28" s="5"/>
      <c r="J28" s="21"/>
      <c r="K28" s="151" t="s">
        <v>76</v>
      </c>
      <c r="L28" s="152"/>
      <c r="M28" s="152"/>
      <c r="N28" s="75">
        <f>+F25</f>
        <v>350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51" t="s">
        <v>78</v>
      </c>
      <c r="L29" s="152"/>
      <c r="M29" s="152"/>
      <c r="N29" s="75">
        <f>+MAX(N10:O26)</f>
        <v>600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88</v>
      </c>
      <c r="G30" s="5" t="s">
        <v>20</v>
      </c>
      <c r="H30" s="5"/>
      <c r="I30" s="5"/>
      <c r="J30" s="21"/>
      <c r="K30" s="151" t="s">
        <v>70</v>
      </c>
      <c r="L30" s="152"/>
      <c r="M30" s="152"/>
      <c r="N30" s="71">
        <f>+MAX('Vypocet koncentrace'!G4:G243)</f>
        <v>904.54088878272501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566.77833333333297</v>
      </c>
      <c r="G31" s="56" t="s">
        <v>31</v>
      </c>
      <c r="H31" s="56"/>
      <c r="I31" s="23"/>
      <c r="J31" s="25"/>
      <c r="K31" s="153" t="s">
        <v>72</v>
      </c>
      <c r="L31" s="154"/>
      <c r="M31" s="154"/>
      <c r="N31" s="145" t="str">
        <f>+IF(N30&lt;($F$16),"VYHOVUJE","NEVYHOVUJE")</f>
        <v>VYHOVUJE</v>
      </c>
      <c r="O31" s="145"/>
      <c r="P31" s="146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8:P8"/>
    <mergeCell ref="A5:B5"/>
    <mergeCell ref="L4:O4"/>
    <mergeCell ref="L5:O5"/>
    <mergeCell ref="C4:G4"/>
    <mergeCell ref="C5:G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1200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1200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0.21598938266957882</v>
      </c>
      <c r="D4" s="94">
        <f>+'Bilance větrané místnosti'!N10</f>
        <v>600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5.6267410033535352E-2</v>
      </c>
      <c r="G4" s="96">
        <f t="shared" si="0"/>
        <v>562.6741003353535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0.21598938266957882</v>
      </c>
      <c r="D5" s="94">
        <f>+D4</f>
        <v>600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5.7490197646100215E-2</v>
      </c>
      <c r="G5" s="96">
        <f t="shared" si="0"/>
        <v>574.90197646100216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0.21598938266957882</v>
      </c>
      <c r="D6" s="94">
        <f>+D5</f>
        <v>600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5.8669933884475507E-2</v>
      </c>
      <c r="G6" s="96">
        <f t="shared" si="0"/>
        <v>586.69933884475506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0.21598938266957882</v>
      </c>
      <c r="D7" s="94">
        <f>+D6</f>
        <v>600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5.9808134482710662E-2</v>
      </c>
      <c r="G7" s="96">
        <f t="shared" si="0"/>
        <v>598.08134482710659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0.21598938266957882</v>
      </c>
      <c r="D8" s="94">
        <f>+D7</f>
        <v>600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6.090626180955027E-2</v>
      </c>
      <c r="G8" s="96">
        <f t="shared" si="0"/>
        <v>609.06261809550267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0.21598938266957882</v>
      </c>
      <c r="D9" s="94">
        <f>+'Bilance větrané místnosti'!N11</f>
        <v>600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6.1965726747296467E-2</v>
      </c>
      <c r="G9" s="96">
        <f t="shared" si="0"/>
        <v>619.65726747296469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0.21598938266957882</v>
      </c>
      <c r="D10" s="94">
        <f>+D9</f>
        <v>600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6.2987890504521249E-2</v>
      </c>
      <c r="G10" s="96">
        <f t="shared" si="0"/>
        <v>629.87890504521249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0.21598938266957882</v>
      </c>
      <c r="D11" s="94">
        <f>+D10</f>
        <v>600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6.3974066364957463E-2</v>
      </c>
      <c r="G11" s="96">
        <f t="shared" si="0"/>
        <v>639.74066364957469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0.21598938266957882</v>
      </c>
      <c r="D12" s="94">
        <f>+D11</f>
        <v>600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6.4925521374815776E-2</v>
      </c>
      <c r="G12" s="96">
        <f t="shared" si="0"/>
        <v>649.25521374815776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0.21598938266957882</v>
      </c>
      <c r="D13" s="94">
        <f>+D12</f>
        <v>600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6.5843477970695188E-2</v>
      </c>
      <c r="G13" s="96">
        <f t="shared" si="0"/>
        <v>658.43477970695187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0.21598938266957882</v>
      </c>
      <c r="D14" s="94">
        <f>+'Bilance větrané místnosti'!N12</f>
        <v>600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6.6729115550178866E-2</v>
      </c>
      <c r="G14" s="96">
        <f t="shared" si="0"/>
        <v>667.29115550178869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0.21598938266957882</v>
      </c>
      <c r="D15" s="94">
        <f>+D14</f>
        <v>600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6.7583571987133023E-2</v>
      </c>
      <c r="G15" s="96">
        <f t="shared" si="0"/>
        <v>675.83571987133018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0.21598938266957882</v>
      </c>
      <c r="D16" s="94">
        <f>+D15</f>
        <v>600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6.8407945093655956E-2</v>
      </c>
      <c r="G16" s="96">
        <f t="shared" si="0"/>
        <v>684.07945093655951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0.21598938266957882</v>
      </c>
      <c r="D17" s="94">
        <f>+D16</f>
        <v>600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6.9203294030555251E-2</v>
      </c>
      <c r="G17" s="96">
        <f t="shared" si="0"/>
        <v>692.03294030555253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0.21598938266957882</v>
      </c>
      <c r="D18" s="94">
        <f>+D17</f>
        <v>600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6.9970640668165704E-2</v>
      </c>
      <c r="G18" s="96">
        <f t="shared" si="0"/>
        <v>699.70640668165709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0.21598938266957882</v>
      </c>
      <c r="D19" s="94">
        <f>+'Bilance větrané místnosti'!N13</f>
        <v>600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7.0710970899255987E-2</v>
      </c>
      <c r="G19" s="96">
        <f t="shared" si="0"/>
        <v>707.10970899255983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0.21598938266957882</v>
      </c>
      <c r="D20" s="94">
        <f>+D19</f>
        <v>600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7.1425235905711176E-2</v>
      </c>
      <c r="G20" s="96">
        <f t="shared" si="0"/>
        <v>714.25235905711179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0.21598938266957882</v>
      </c>
      <c r="D21" s="94">
        <f>+D20</f>
        <v>600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7.2114353380618404E-2</v>
      </c>
      <c r="G21" s="96">
        <f t="shared" si="0"/>
        <v>721.143533806184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0.21598938266957882</v>
      </c>
      <c r="D22" s="94">
        <f>+D21</f>
        <v>600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7.2779208707325932E-2</v>
      </c>
      <c r="G22" s="96">
        <f t="shared" si="0"/>
        <v>727.79208707325927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0.21598938266957882</v>
      </c>
      <c r="D23" s="94">
        <f>+D22</f>
        <v>600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7.3420656096990333E-2</v>
      </c>
      <c r="G23" s="96">
        <f t="shared" si="0"/>
        <v>734.20656096990331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0.21598938266957882</v>
      </c>
      <c r="D24" s="94">
        <f>+'Bilance větrané místnosti'!N14</f>
        <v>600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7.4039519686073488E-2</v>
      </c>
      <c r="G24" s="96">
        <f t="shared" si="0"/>
        <v>740.39519686073493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0.21598938266957882</v>
      </c>
      <c r="D25" s="94">
        <f>+D24</f>
        <v>600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7.4636594595199349E-2</v>
      </c>
      <c r="G25" s="96">
        <f t="shared" si="0"/>
        <v>746.36594595199347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0.21598938266957882</v>
      </c>
      <c r="D26" s="94">
        <f>+D25</f>
        <v>600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7.5212647950730904E-2</v>
      </c>
      <c r="G26" s="96">
        <f t="shared" si="0"/>
        <v>752.126479507309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0.21598938266957882</v>
      </c>
      <c r="D27" s="94">
        <f>+D26</f>
        <v>600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7.5768419870379966E-2</v>
      </c>
      <c r="G27" s="96">
        <f t="shared" si="0"/>
        <v>757.68419870379967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0.21598938266957882</v>
      </c>
      <c r="D28" s="94">
        <f>+D27</f>
        <v>600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7.6304624414115979E-2</v>
      </c>
      <c r="G28" s="96">
        <f t="shared" si="0"/>
        <v>763.04624414115983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0.21598938266957882</v>
      </c>
      <c r="D29" s="94">
        <f>+'Bilance větrané místnosti'!N15</f>
        <v>600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7.6821950501595695E-2</v>
      </c>
      <c r="G29" s="96">
        <f t="shared" si="0"/>
        <v>768.219505015957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0.21598938266957882</v>
      </c>
      <c r="D30" s="94">
        <f>+D29</f>
        <v>600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7.7321062797292395E-2</v>
      </c>
      <c r="G30" s="96">
        <f t="shared" si="0"/>
        <v>773.21062797292393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0.21598938266957882</v>
      </c>
      <c r="D31" s="94">
        <f>+D30</f>
        <v>600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7.7802602564461767E-2</v>
      </c>
      <c r="G31" s="96">
        <f t="shared" si="0"/>
        <v>778.02602564461768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0.21598938266957882</v>
      </c>
      <c r="D32" s="94">
        <f>+D31</f>
        <v>600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7.8267188489041822E-2</v>
      </c>
      <c r="G32" s="96">
        <f t="shared" si="0"/>
        <v>782.67188489041826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0.21598938266957882</v>
      </c>
      <c r="D33" s="94">
        <f>+D32</f>
        <v>600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7.8715417474545316E-2</v>
      </c>
      <c r="G33" s="96">
        <f t="shared" si="0"/>
        <v>787.15417474545313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0.21598938266957882</v>
      </c>
      <c r="D34" s="94">
        <f>+'Bilance větrané místnosti'!N16</f>
        <v>600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7.9147865408965817E-2</v>
      </c>
      <c r="G34" s="96">
        <f t="shared" si="0"/>
        <v>791.47865408965822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0.21598938266957882</v>
      </c>
      <c r="D35" s="94">
        <f>+D34</f>
        <v>600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7.9565087904683043E-2</v>
      </c>
      <c r="G35" s="96">
        <f t="shared" si="0"/>
        <v>795.65087904683048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0.21598938266957882</v>
      </c>
      <c r="D36" s="94">
        <f>+D35</f>
        <v>600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7.9967621012317774E-2</v>
      </c>
      <c r="G36" s="96">
        <f t="shared" si="0"/>
        <v>799.67621012317773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0.21598938266957882</v>
      </c>
      <c r="D37" s="94">
        <f>+D36</f>
        <v>600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8.0355981909453797E-2</v>
      </c>
      <c r="G37" s="96">
        <f t="shared" si="0"/>
        <v>803.55981909453794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0.21598938266957882</v>
      </c>
      <c r="D38" s="94">
        <f>+D37</f>
        <v>600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8.0730669565111574E-2</v>
      </c>
      <c r="G38" s="96">
        <f t="shared" si="0"/>
        <v>807.30669565111577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0.21598938266957882</v>
      </c>
      <c r="D39" s="94">
        <f>+'Bilance větrané místnosti'!N17</f>
        <v>600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8.1092165380827419E-2</v>
      </c>
      <c r="G39" s="96">
        <f t="shared" si="0"/>
        <v>810.92165380827419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0.21598938266957882</v>
      </c>
      <c r="D40" s="94">
        <f>+D39</f>
        <v>600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8.14409338091618E-2</v>
      </c>
      <c r="G40" s="96">
        <f t="shared" si="0"/>
        <v>814.409338091618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0.21598938266957882</v>
      </c>
      <c r="D41" s="94">
        <f>+D40</f>
        <v>600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8.1777422950431569E-2</v>
      </c>
      <c r="G41" s="96">
        <f t="shared" si="0"/>
        <v>817.77422950431571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0.21598938266957882</v>
      </c>
      <c r="D42" s="94">
        <f>+D41</f>
        <v>600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8.21020651284326E-2</v>
      </c>
      <c r="G42" s="96">
        <f t="shared" si="0"/>
        <v>821.02065128432605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0.21598938266957882</v>
      </c>
      <c r="D43" s="94">
        <f>+D42</f>
        <v>600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8.2415277445892651E-2</v>
      </c>
      <c r="G43" s="96">
        <f t="shared" si="0"/>
        <v>824.1527744589265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0.21598938266957882</v>
      </c>
      <c r="D44" s="94">
        <f>+'Bilance větrané místnosti'!N18</f>
        <v>600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8.2717462320368182E-2</v>
      </c>
      <c r="G44" s="96">
        <f t="shared" si="0"/>
        <v>827.17462320368179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0.21598938266957882</v>
      </c>
      <c r="D45" s="94">
        <f>+D44</f>
        <v>600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8.3009008001273366E-2</v>
      </c>
      <c r="G45" s="96">
        <f t="shared" si="0"/>
        <v>830.09008001273367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0.21598938266957882</v>
      </c>
      <c r="D46" s="94">
        <f>+D45</f>
        <v>600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8.3290289068706003E-2</v>
      </c>
      <c r="G46" s="96">
        <f t="shared" si="0"/>
        <v>832.90289068705999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0.21598938266957882</v>
      </c>
      <c r="D47" s="94">
        <f>+D46</f>
        <v>600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8.3561666914710772E-2</v>
      </c>
      <c r="G47" s="96">
        <f t="shared" si="0"/>
        <v>835.6166691471077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0.21598938266957882</v>
      </c>
      <c r="D48" s="94">
        <f>+D47</f>
        <v>600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8.3823490207598494E-2</v>
      </c>
      <c r="G48" s="96">
        <f t="shared" si="0"/>
        <v>838.23490207598491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0.18198938266957881</v>
      </c>
      <c r="D49" s="94">
        <f>+'Bilance větrané místnosti'!N20</f>
        <v>600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8.3876585805663914E-2</v>
      </c>
      <c r="G49" s="99">
        <f t="shared" si="0"/>
        <v>838.7658580566391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0.18198938266957881</v>
      </c>
      <c r="D50" s="94">
        <f>+D49</f>
        <v>600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8.3927812037016214E-2</v>
      </c>
      <c r="G50" s="99">
        <f t="shared" si="0"/>
        <v>839.27812037016213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0.18198938266957881</v>
      </c>
      <c r="D51" s="94">
        <f>+D50</f>
        <v>600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8.3977234717505206E-2</v>
      </c>
      <c r="G51" s="99">
        <f t="shared" si="0"/>
        <v>839.772347175052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0.18198938266957881</v>
      </c>
      <c r="D52" s="94">
        <f>+D51</f>
        <v>600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8.4024917345764921E-2</v>
      </c>
      <c r="G52" s="99">
        <f t="shared" si="0"/>
        <v>840.24917345764925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0.18198938266957881</v>
      </c>
      <c r="D53" s="94">
        <f>+D52</f>
        <v>600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8.4070921184797101E-2</v>
      </c>
      <c r="G53" s="99">
        <f t="shared" si="0"/>
        <v>840.70921184797101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0.18198938266957881</v>
      </c>
      <c r="D54" s="94">
        <f>+'Bilance větrané místnosti'!N21</f>
        <v>600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8.4115305340682359E-2</v>
      </c>
      <c r="G54" s="99">
        <f t="shared" si="0"/>
        <v>841.15305340682357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0.18198938266957881</v>
      </c>
      <c r="D55" s="94">
        <f>+D54</f>
        <v>600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8.4158126838520142E-2</v>
      </c>
      <c r="G55" s="99">
        <f t="shared" si="0"/>
        <v>841.58126838520138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0.18198938266957881</v>
      </c>
      <c r="D56" s="94">
        <f>+D55</f>
        <v>600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8.4199440695695058E-2</v>
      </c>
      <c r="G56" s="99">
        <f t="shared" si="0"/>
        <v>841.99440695695057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0.18198938266957881</v>
      </c>
      <c r="D57" s="94">
        <f>+D56</f>
        <v>600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8.4239299992563521E-2</v>
      </c>
      <c r="G57" s="99">
        <f t="shared" si="0"/>
        <v>842.39299992563519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0.18198938266957881</v>
      </c>
      <c r="D58" s="94">
        <f>+D57</f>
        <v>600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8.4277755940651872E-2</v>
      </c>
      <c r="G58" s="99">
        <f t="shared" si="0"/>
        <v>842.77755940651866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0.21598938266957882</v>
      </c>
      <c r="D59" s="96">
        <f t="shared" ref="D59:D103" si="2">+D4</f>
        <v>600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8.4514367482707256E-2</v>
      </c>
      <c r="G59" s="96">
        <f t="shared" si="0"/>
        <v>845.14367482707257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0.21598938266957882</v>
      </c>
      <c r="D60" s="96">
        <f t="shared" si="2"/>
        <v>600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8.4742648508547139E-2</v>
      </c>
      <c r="G60" s="96">
        <f t="shared" si="0"/>
        <v>847.42648508547143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0.21598938266957882</v>
      </c>
      <c r="D61" s="96">
        <f t="shared" si="2"/>
        <v>600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8.4962892315361555E-2</v>
      </c>
      <c r="G61" s="96">
        <f t="shared" si="0"/>
        <v>849.62892315361557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0.21598938266957882</v>
      </c>
      <c r="D62" s="96">
        <f t="shared" si="2"/>
        <v>600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8.5175381874060707E-2</v>
      </c>
      <c r="G62" s="96">
        <f t="shared" si="0"/>
        <v>851.75381874060702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0.21598938266957882</v>
      </c>
      <c r="D63" s="96">
        <f t="shared" si="2"/>
        <v>600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8.5380390192838107E-2</v>
      </c>
      <c r="G63" s="96">
        <f t="shared" si="0"/>
        <v>853.80390192838104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0.21598938266957882</v>
      </c>
      <c r="D64" s="96">
        <f t="shared" si="2"/>
        <v>600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8.5578180667933601E-2</v>
      </c>
      <c r="G64" s="96">
        <f t="shared" si="0"/>
        <v>855.781806679336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0.21598938266957882</v>
      </c>
      <c r="D65" s="96">
        <f t="shared" si="2"/>
        <v>600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8.5769007422046822E-2</v>
      </c>
      <c r="G65" s="96">
        <f t="shared" si="0"/>
        <v>857.6900742204682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0.21598938266957882</v>
      </c>
      <c r="D66" s="96">
        <f t="shared" si="2"/>
        <v>600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8.5953115630836005E-2</v>
      </c>
      <c r="G66" s="96">
        <f t="shared" si="0"/>
        <v>859.5311563083601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0.21598938266957882</v>
      </c>
      <c r="D67" s="96">
        <f t="shared" si="2"/>
        <v>600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8.6130741837921451E-2</v>
      </c>
      <c r="G67" s="96">
        <f t="shared" ref="G67:G130" si="3">F67*10000</f>
        <v>861.30741837921448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0.21598938266957882</v>
      </c>
      <c r="D68" s="96">
        <f t="shared" si="2"/>
        <v>600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8.6302114258798607E-2</v>
      </c>
      <c r="G68" s="96">
        <f t="shared" si="3"/>
        <v>863.02114258798611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0.21598938266957882</v>
      </c>
      <c r="D69" s="96">
        <f t="shared" si="2"/>
        <v>600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8.6467453074051084E-2</v>
      </c>
      <c r="G69" s="96">
        <f t="shared" si="3"/>
        <v>864.67453074051082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0.21598938266957882</v>
      </c>
      <c r="D70" s="96">
        <f t="shared" si="2"/>
        <v>600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8.6626970712240306E-2</v>
      </c>
      <c r="G70" s="96">
        <f t="shared" si="3"/>
        <v>866.26970712240302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0.21598938266957882</v>
      </c>
      <c r="D71" s="96">
        <f t="shared" si="2"/>
        <v>600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8.6780872122835334E-2</v>
      </c>
      <c r="G71" s="96">
        <f t="shared" si="3"/>
        <v>867.80872122835331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0.21598938266957882</v>
      </c>
      <c r="D72" s="96">
        <f t="shared" si="2"/>
        <v>600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8.6929355039533515E-2</v>
      </c>
      <c r="G72" s="96">
        <f t="shared" si="3"/>
        <v>869.29355039533516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0.21598938266957882</v>
      </c>
      <c r="D73" s="96">
        <f t="shared" si="2"/>
        <v>600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8.7072610234310205E-2</v>
      </c>
      <c r="G73" s="96">
        <f t="shared" si="3"/>
        <v>870.72610234310207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0.21598938266957882</v>
      </c>
      <c r="D74" s="96">
        <f t="shared" si="2"/>
        <v>600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8.7210821762524066E-2</v>
      </c>
      <c r="G74" s="96">
        <f t="shared" si="3"/>
        <v>872.10821762524063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0.21598938266957882</v>
      </c>
      <c r="D75" s="96">
        <f t="shared" si="2"/>
        <v>600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8.734416719939278E-2</v>
      </c>
      <c r="G75" s="96">
        <f t="shared" si="3"/>
        <v>873.4416719939278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0.21598938266957882</v>
      </c>
      <c r="D76" s="96">
        <f t="shared" si="2"/>
        <v>600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8.7472817868143038E-2</v>
      </c>
      <c r="G76" s="96">
        <f t="shared" si="3"/>
        <v>874.72817868143034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0.21598938266957882</v>
      </c>
      <c r="D77" s="96">
        <f t="shared" si="2"/>
        <v>600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8.7596939060127915E-2</v>
      </c>
      <c r="G77" s="96">
        <f t="shared" si="3"/>
        <v>875.9693906012792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0.21598938266957882</v>
      </c>
      <c r="D78" s="96">
        <f t="shared" si="2"/>
        <v>600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8.7716690247194459E-2</v>
      </c>
      <c r="G78" s="96">
        <f t="shared" si="3"/>
        <v>877.16690247194458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0.21598938266957882</v>
      </c>
      <c r="D79" s="96">
        <f t="shared" si="2"/>
        <v>600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8.7832225286574292E-2</v>
      </c>
      <c r="G79" s="96">
        <f t="shared" si="3"/>
        <v>878.32225286574294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0.21598938266957882</v>
      </c>
      <c r="D80" s="96">
        <f t="shared" si="2"/>
        <v>600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8.7943692618560595E-2</v>
      </c>
      <c r="G80" s="96">
        <f t="shared" si="3"/>
        <v>879.4369261856059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0.21598938266957882</v>
      </c>
      <c r="D81" s="96">
        <f t="shared" si="2"/>
        <v>600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8.8051235457225291E-2</v>
      </c>
      <c r="G81" s="96">
        <f t="shared" si="3"/>
        <v>880.51235457225289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0.21598938266957882</v>
      </c>
      <c r="D82" s="96">
        <f t="shared" si="2"/>
        <v>600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8.8154991974421573E-2</v>
      </c>
      <c r="G82" s="96">
        <f t="shared" si="3"/>
        <v>881.54991974421569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0.21598938266957882</v>
      </c>
      <c r="D83" s="96">
        <f t="shared" si="2"/>
        <v>600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8.8255095477308157E-2</v>
      </c>
      <c r="G83" s="96">
        <f t="shared" si="3"/>
        <v>882.55095477308157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0.21598938266957882</v>
      </c>
      <c r="D84" s="96">
        <f t="shared" si="2"/>
        <v>600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8.8351674579623299E-2</v>
      </c>
      <c r="G84" s="96">
        <f t="shared" si="3"/>
        <v>883.51674579623295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0.21598938266957882</v>
      </c>
      <c r="D85" s="96">
        <f t="shared" si="2"/>
        <v>600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8.8444853366928769E-2</v>
      </c>
      <c r="G85" s="96">
        <f t="shared" si="3"/>
        <v>884.44853366928771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0.21598938266957882</v>
      </c>
      <c r="D86" s="96">
        <f t="shared" si="2"/>
        <v>600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8.8534751556035823E-2</v>
      </c>
      <c r="G86" s="96">
        <f t="shared" si="3"/>
        <v>885.34751556035826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0.21598938266957882</v>
      </c>
      <c r="D87" s="96">
        <f t="shared" si="2"/>
        <v>600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8.8621484648818347E-2</v>
      </c>
      <c r="G87" s="96">
        <f t="shared" si="3"/>
        <v>886.21484648818341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0.21598938266957882</v>
      </c>
      <c r="D88" s="96">
        <f t="shared" si="2"/>
        <v>600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8.8705164080610494E-2</v>
      </c>
      <c r="G88" s="96">
        <f t="shared" si="3"/>
        <v>887.05164080610496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0.21598938266957882</v>
      </c>
      <c r="D89" s="96">
        <f t="shared" si="2"/>
        <v>600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8.8785897363379662E-2</v>
      </c>
      <c r="G89" s="96">
        <f t="shared" si="3"/>
        <v>887.85897363379661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0.21598938266957882</v>
      </c>
      <c r="D90" s="96">
        <f t="shared" si="2"/>
        <v>600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8.8863788223858708E-2</v>
      </c>
      <c r="G90" s="96">
        <f t="shared" si="3"/>
        <v>888.63788223858705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0.21598938266957882</v>
      </c>
      <c r="D91" s="96">
        <f t="shared" si="2"/>
        <v>600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8.8938936736814786E-2</v>
      </c>
      <c r="G91" s="96">
        <f t="shared" si="3"/>
        <v>889.38936736814787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0.21598938266957882</v>
      </c>
      <c r="D92" s="96">
        <f t="shared" si="2"/>
        <v>600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8.9011439453626204E-2</v>
      </c>
      <c r="G92" s="96">
        <f t="shared" si="3"/>
        <v>890.11439453626201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0.21598938266957882</v>
      </c>
      <c r="D93" s="96">
        <f t="shared" si="2"/>
        <v>600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8.9081389526332364E-2</v>
      </c>
      <c r="G93" s="96">
        <f t="shared" si="3"/>
        <v>890.81389526332362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0.21598938266957882</v>
      </c>
      <c r="D94" s="96">
        <f t="shared" si="2"/>
        <v>600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8.9148876827316162E-2</v>
      </c>
      <c r="G94" s="96">
        <f t="shared" si="3"/>
        <v>891.48876827316167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0.21598938266957882</v>
      </c>
      <c r="D95" s="96">
        <f t="shared" si="2"/>
        <v>600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8.9213988064772792E-2</v>
      </c>
      <c r="G95" s="96">
        <f t="shared" si="3"/>
        <v>892.13988064772798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0.21598938266957882</v>
      </c>
      <c r="D96" s="96">
        <f t="shared" si="2"/>
        <v>600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8.9276806894113006E-2</v>
      </c>
      <c r="G96" s="96">
        <f t="shared" si="3"/>
        <v>892.76806894113008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0.21598938266957882</v>
      </c>
      <c r="D97" s="96">
        <f t="shared" si="2"/>
        <v>600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8.9337414025444276E-2</v>
      </c>
      <c r="G97" s="96">
        <f t="shared" si="3"/>
        <v>893.37414025444275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0.21598938266957882</v>
      </c>
      <c r="D98" s="96">
        <f t="shared" si="2"/>
        <v>600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8.939588732726772E-2</v>
      </c>
      <c r="G98" s="96">
        <f t="shared" si="3"/>
        <v>893.95887327267724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0.21598938266957882</v>
      </c>
      <c r="D99" s="96">
        <f t="shared" si="2"/>
        <v>600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8.9452301926524147E-2</v>
      </c>
      <c r="G99" s="96">
        <f t="shared" si="3"/>
        <v>894.52301926524149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0.21598938266957882</v>
      </c>
      <c r="D100" s="96">
        <f t="shared" si="2"/>
        <v>600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8.9506730305117729E-2</v>
      </c>
      <c r="G100" s="96">
        <f t="shared" si="3"/>
        <v>895.0673030511773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0.21598938266957882</v>
      </c>
      <c r="D101" s="96">
        <f t="shared" si="2"/>
        <v>600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8.9559242393041291E-2</v>
      </c>
      <c r="G101" s="96">
        <f t="shared" si="3"/>
        <v>895.59242393041291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0.21598938266957882</v>
      </c>
      <c r="D102" s="96">
        <f t="shared" si="2"/>
        <v>600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8.960990565822291E-2</v>
      </c>
      <c r="G102" s="96">
        <f t="shared" si="3"/>
        <v>896.09905658222908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0.21598938266957882</v>
      </c>
      <c r="D103" s="96">
        <f t="shared" si="2"/>
        <v>600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8.9658785193209217E-2</v>
      </c>
      <c r="G103" s="101">
        <f t="shared" si="3"/>
        <v>896.58785193209212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0.18198938266957881</v>
      </c>
      <c r="D104" s="96">
        <f>+'Bilance větrané místnosti'!N23</f>
        <v>600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8.9506434264542828E-2</v>
      </c>
      <c r="G104" s="99">
        <f t="shared" si="3"/>
        <v>895.06434264542827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0.18198938266957881</v>
      </c>
      <c r="D105" s="96">
        <f>+D104</f>
        <v>600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8.935944724108022E-2</v>
      </c>
      <c r="G105" s="99">
        <f t="shared" si="3"/>
        <v>893.59447241080215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0.18198938266957881</v>
      </c>
      <c r="D106" s="96">
        <f>+D105</f>
        <v>600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8.9217635272780968E-2</v>
      </c>
      <c r="G106" s="99">
        <f t="shared" si="3"/>
        <v>892.17635272780967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0.18198938266957881</v>
      </c>
      <c r="D107" s="96">
        <f>+D106</f>
        <v>600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8.9080816158554718E-2</v>
      </c>
      <c r="G107" s="99">
        <f t="shared" si="3"/>
        <v>890.80816158554717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0.18198938266957881</v>
      </c>
      <c r="D108" s="96">
        <f>+D107</f>
        <v>600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8.8948814112167832E-2</v>
      </c>
      <c r="G108" s="99">
        <f t="shared" si="3"/>
        <v>889.48814112167827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0.18198938266957881</v>
      </c>
      <c r="D109" s="96">
        <f>+'Bilance větrané místnosti'!N24</f>
        <v>600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8.8821459536391853E-2</v>
      </c>
      <c r="G109" s="99">
        <f t="shared" si="3"/>
        <v>888.21459536391853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0.18198938266957881</v>
      </c>
      <c r="D110" s="96">
        <f>+D109</f>
        <v>600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8.8698588805103798E-2</v>
      </c>
      <c r="G110" s="99">
        <f t="shared" si="3"/>
        <v>886.98588805103793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0.18198938266957881</v>
      </c>
      <c r="D111" s="96">
        <f>+D110</f>
        <v>600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8.8580044053057971E-2</v>
      </c>
      <c r="G111" s="99">
        <f t="shared" si="3"/>
        <v>885.80044053057975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0.18198938266957881</v>
      </c>
      <c r="D112" s="96">
        <f>+D111</f>
        <v>600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8.8465672973059614E-2</v>
      </c>
      <c r="G112" s="99">
        <f t="shared" si="3"/>
        <v>884.65672973059611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0.18198938266957881</v>
      </c>
      <c r="D113" s="96">
        <f>+D112</f>
        <v>600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8.8355328620279353E-2</v>
      </c>
      <c r="G113" s="99">
        <f t="shared" si="3"/>
        <v>883.55328620279352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0.18198938266957881</v>
      </c>
      <c r="D114" s="96">
        <f>+'Bilance větrané místnosti'!N25</f>
        <v>600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8.8248869223457455E-2</v>
      </c>
      <c r="G114" s="99">
        <f t="shared" si="3"/>
        <v>882.4886922345745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0.18198938266957881</v>
      </c>
      <c r="D115" s="96">
        <f>+D114</f>
        <v>600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8.8146158002755007E-2</v>
      </c>
      <c r="G115" s="99">
        <f t="shared" si="3"/>
        <v>881.4615800275501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0.18198938266957881</v>
      </c>
      <c r="D116" s="96">
        <f>+D115</f>
        <v>600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8.8047062994018141E-2</v>
      </c>
      <c r="G116" s="99">
        <f t="shared" si="3"/>
        <v>880.47062994018142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0.18198938266957881</v>
      </c>
      <c r="D117" s="96">
        <f>+D116</f>
        <v>600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8.795145687922952E-2</v>
      </c>
      <c r="G117" s="99">
        <f t="shared" si="3"/>
        <v>879.51456879229522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0.18198938266957881</v>
      </c>
      <c r="D118" s="96">
        <f>+D117</f>
        <v>600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8.7859216822929131E-2</v>
      </c>
      <c r="G118" s="99">
        <f t="shared" si="3"/>
        <v>878.59216822929136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0.18198938266957881</v>
      </c>
      <c r="D119" s="96">
        <f>+'Bilance větrané místnosti'!N26</f>
        <v>600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8.7770224314394393E-2</v>
      </c>
      <c r="G119" s="99">
        <f t="shared" si="3"/>
        <v>877.70224314394397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0.18198938266957881</v>
      </c>
      <c r="D120" s="96">
        <f>+D119</f>
        <v>600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8.76843650153767E-2</v>
      </c>
      <c r="G120" s="99">
        <f t="shared" si="3"/>
        <v>876.84365015376704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0.18198938266957881</v>
      </c>
      <c r="D121" s="96">
        <f>+D120</f>
        <v>600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8.7601528613198712E-2</v>
      </c>
      <c r="G121" s="99">
        <f t="shared" si="3"/>
        <v>876.01528613198707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0.18198938266957881</v>
      </c>
      <c r="D122" s="96">
        <f>+D121</f>
        <v>600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8.7521608679023866E-2</v>
      </c>
      <c r="G122" s="99">
        <f t="shared" si="3"/>
        <v>875.21608679023871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0.18198938266957881</v>
      </c>
      <c r="D123" s="96">
        <f>+D122</f>
        <v>600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8.7444502531115756E-2</v>
      </c>
      <c r="G123" s="99">
        <f t="shared" si="3"/>
        <v>874.44502531115756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0.21598938266957882</v>
      </c>
      <c r="D124" s="96">
        <f t="shared" ref="D124:D155" si="5">+D4</f>
        <v>600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8.7569620637165793E-2</v>
      </c>
      <c r="G124" s="96">
        <f t="shared" si="3"/>
        <v>875.69620637165792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0.21598938266957882</v>
      </c>
      <c r="D125" s="96">
        <f t="shared" si="5"/>
        <v>600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8.7690333639380863E-2</v>
      </c>
      <c r="G125" s="96">
        <f t="shared" si="3"/>
        <v>876.90333639380867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0.21598938266957882</v>
      </c>
      <c r="D126" s="96">
        <f t="shared" si="5"/>
        <v>600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8.7806796630739994E-2</v>
      </c>
      <c r="G126" s="96">
        <f t="shared" si="3"/>
        <v>878.06796630739996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0.21598938266957882</v>
      </c>
      <c r="D127" s="96">
        <f t="shared" si="5"/>
        <v>600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8.7919159243776093E-2</v>
      </c>
      <c r="G127" s="96">
        <f t="shared" si="3"/>
        <v>879.19159243776096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0.21598938266957882</v>
      </c>
      <c r="D128" s="96">
        <f t="shared" si="5"/>
        <v>600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8.8027565842824951E-2</v>
      </c>
      <c r="G128" s="96">
        <f t="shared" si="3"/>
        <v>880.27565842824947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0.21598938266957882</v>
      </c>
      <c r="D129" s="96">
        <f t="shared" si="5"/>
        <v>600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8.8132155709505638E-2</v>
      </c>
      <c r="G129" s="96">
        <f t="shared" si="3"/>
        <v>881.32155709505639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0.21598938266957882</v>
      </c>
      <c r="D130" s="96">
        <f t="shared" si="5"/>
        <v>600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8.8233063221670599E-2</v>
      </c>
      <c r="G130" s="96">
        <f t="shared" si="3"/>
        <v>882.33063221670602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0.21598938266957882</v>
      </c>
      <c r="D131" s="96">
        <f t="shared" si="5"/>
        <v>600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8.8330418026055318E-2</v>
      </c>
      <c r="G131" s="96">
        <f t="shared" ref="G131:G194" si="6">F131*10000</f>
        <v>883.30418026055315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0.21598938266957882</v>
      </c>
      <c r="D132" s="96">
        <f t="shared" si="5"/>
        <v>600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8.8424345204849403E-2</v>
      </c>
      <c r="G132" s="96">
        <f t="shared" si="6"/>
        <v>884.24345204849408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0.21598938266957882</v>
      </c>
      <c r="D133" s="96">
        <f t="shared" si="5"/>
        <v>600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8.8514965436403206E-2</v>
      </c>
      <c r="G133" s="96">
        <f t="shared" si="6"/>
        <v>885.14965436403202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0.21598938266957882</v>
      </c>
      <c r="D134" s="96">
        <f t="shared" si="5"/>
        <v>600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8.8602395150276181E-2</v>
      </c>
      <c r="G134" s="96">
        <f t="shared" si="6"/>
        <v>886.02395150276186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0.21598938266957882</v>
      </c>
      <c r="D135" s="96">
        <f t="shared" si="5"/>
        <v>600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8.868674667682655E-2</v>
      </c>
      <c r="G135" s="96">
        <f t="shared" si="6"/>
        <v>886.86746676826544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0.21598938266957882</v>
      </c>
      <c r="D136" s="96">
        <f t="shared" si="5"/>
        <v>600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8.8768128391534168E-2</v>
      </c>
      <c r="G136" s="96">
        <f t="shared" si="6"/>
        <v>887.68128391534162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0.21598938266957882</v>
      </c>
      <c r="D137" s="96">
        <f t="shared" si="5"/>
        <v>600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8.8846644854242124E-2</v>
      </c>
      <c r="G137" s="96">
        <f t="shared" si="6"/>
        <v>888.46644854242129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0.21598938266957882</v>
      </c>
      <c r="D138" s="96">
        <f t="shared" si="5"/>
        <v>600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8.8922396943496046E-2</v>
      </c>
      <c r="G138" s="96">
        <f t="shared" si="6"/>
        <v>889.22396943496051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0.21598938266957882</v>
      </c>
      <c r="D139" s="96">
        <f t="shared" si="5"/>
        <v>600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8.8995481986153646E-2</v>
      </c>
      <c r="G139" s="96">
        <f t="shared" si="6"/>
        <v>889.95481986153641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0.21598938266957882</v>
      </c>
      <c r="D140" s="96">
        <f t="shared" si="5"/>
        <v>600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8.9065993882430972E-2</v>
      </c>
      <c r="G140" s="96">
        <f t="shared" si="6"/>
        <v>890.65993882430973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0.21598938266957882</v>
      </c>
      <c r="D141" s="96">
        <f t="shared" si="5"/>
        <v>600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8.9134023226546136E-2</v>
      </c>
      <c r="G141" s="96">
        <f t="shared" si="6"/>
        <v>891.3402322654614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0.21598938266957882</v>
      </c>
      <c r="D142" s="96">
        <f t="shared" si="5"/>
        <v>600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8.9199657423115405E-2</v>
      </c>
      <c r="G142" s="96">
        <f t="shared" si="6"/>
        <v>891.996574231154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0.21598938266957882</v>
      </c>
      <c r="D143" s="96">
        <f t="shared" si="5"/>
        <v>600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8.9262980799451386E-2</v>
      </c>
      <c r="G143" s="96">
        <f t="shared" si="6"/>
        <v>892.62980799451384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0.21598938266957882</v>
      </c>
      <c r="D144" s="96">
        <f t="shared" si="5"/>
        <v>600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8.9324074713907339E-2</v>
      </c>
      <c r="G144" s="96">
        <f t="shared" si="6"/>
        <v>893.24074713907339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0.21598938266957882</v>
      </c>
      <c r="D145" s="96">
        <f t="shared" si="5"/>
        <v>600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8.9383017660407016E-2</v>
      </c>
      <c r="G145" s="96">
        <f t="shared" si="6"/>
        <v>893.83017660407018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0.21598938266957882</v>
      </c>
      <c r="D146" s="96">
        <f t="shared" si="5"/>
        <v>600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8.9439885369294272E-2</v>
      </c>
      <c r="G146" s="96">
        <f t="shared" si="6"/>
        <v>894.39885369294268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0.21598938266957882</v>
      </c>
      <c r="D147" s="96">
        <f t="shared" si="5"/>
        <v>600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8.9494750904631978E-2</v>
      </c>
      <c r="G147" s="96">
        <f t="shared" si="6"/>
        <v>894.94750904631974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0.21598938266957882</v>
      </c>
      <c r="D148" s="96">
        <f t="shared" si="5"/>
        <v>600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8.954768475807523E-2</v>
      </c>
      <c r="G148" s="96">
        <f t="shared" si="6"/>
        <v>895.47684758075229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0.21598938266957882</v>
      </c>
      <c r="D149" s="96">
        <f t="shared" si="5"/>
        <v>600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8.9598754939439654E-2</v>
      </c>
      <c r="G149" s="96">
        <f t="shared" si="6"/>
        <v>895.98754939439652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0.21598938266957882</v>
      </c>
      <c r="D150" s="96">
        <f t="shared" si="5"/>
        <v>600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8.9648027064080843E-2</v>
      </c>
      <c r="G150" s="96">
        <f t="shared" si="6"/>
        <v>896.48027064080838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0.21598938266957882</v>
      </c>
      <c r="D151" s="96">
        <f t="shared" si="5"/>
        <v>600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8.9695564437197534E-2</v>
      </c>
      <c r="G151" s="96">
        <f t="shared" si="6"/>
        <v>896.95564437197538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0.21598938266957882</v>
      </c>
      <c r="D152" s="96">
        <f t="shared" si="5"/>
        <v>600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8.9741428135166557E-2</v>
      </c>
      <c r="G152" s="96">
        <f t="shared" si="6"/>
        <v>897.41428135166552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0.21598938266957882</v>
      </c>
      <c r="D153" s="96">
        <f t="shared" si="5"/>
        <v>600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8.978567708401422E-2</v>
      </c>
      <c r="G153" s="96">
        <f t="shared" si="6"/>
        <v>897.85677084014219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0.21598938266957882</v>
      </c>
      <c r="D154" s="96">
        <f t="shared" si="5"/>
        <v>600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8.9828368135124972E-2</v>
      </c>
      <c r="G154" s="96">
        <f t="shared" si="6"/>
        <v>898.2836813512497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0.21598938266957882</v>
      </c>
      <c r="D155" s="96">
        <f t="shared" si="5"/>
        <v>600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8.9869556138284457E-2</v>
      </c>
      <c r="G155" s="96">
        <f t="shared" si="6"/>
        <v>898.69556138284452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0.21598938266957882</v>
      </c>
      <c r="D156" s="96">
        <f t="shared" ref="D156:D178" si="8">+D36</f>
        <v>600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8.9909294012150892E-2</v>
      </c>
      <c r="G156" s="96">
        <f t="shared" si="6"/>
        <v>899.09294012150895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0.21598938266957882</v>
      </c>
      <c r="D157" s="96">
        <f t="shared" si="8"/>
        <v>600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8.9947632812245451E-2</v>
      </c>
      <c r="G157" s="96">
        <f t="shared" si="6"/>
        <v>899.47632812245456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0.21598938266957882</v>
      </c>
      <c r="D158" s="96">
        <f t="shared" si="8"/>
        <v>600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8.9984621796548703E-2</v>
      </c>
      <c r="G158" s="96">
        <f t="shared" si="6"/>
        <v>899.84621796548697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0.21598938266957882</v>
      </c>
      <c r="D159" s="96">
        <f t="shared" si="8"/>
        <v>600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9.0020308488787698E-2</v>
      </c>
      <c r="G159" s="96">
        <f t="shared" si="6"/>
        <v>900.20308488787703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0.21598938266957882</v>
      </c>
      <c r="D160" s="96">
        <f t="shared" si="8"/>
        <v>600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9.0054738739494752E-2</v>
      </c>
      <c r="G160" s="96">
        <f t="shared" si="6"/>
        <v>900.54738739494758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0.21598938266957882</v>
      </c>
      <c r="D161" s="96">
        <f t="shared" si="8"/>
        <v>600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9.0087956784916601E-2</v>
      </c>
      <c r="G161" s="96">
        <f t="shared" si="6"/>
        <v>900.87956784916605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0.21598938266957882</v>
      </c>
      <c r="D162" s="96">
        <f t="shared" si="8"/>
        <v>600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9.0120005303849449E-2</v>
      </c>
      <c r="G162" s="96">
        <f t="shared" si="6"/>
        <v>901.2000530384945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0.21598938266957882</v>
      </c>
      <c r="D163" s="96">
        <f t="shared" si="8"/>
        <v>600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9.015092547247304E-2</v>
      </c>
      <c r="G163" s="101">
        <f t="shared" si="6"/>
        <v>901.50925472473034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0.21598938266957882</v>
      </c>
      <c r="D164" s="96">
        <f t="shared" si="8"/>
        <v>600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9.0180757017254087E-2</v>
      </c>
      <c r="G164" s="101">
        <f t="shared" si="6"/>
        <v>901.80757017254086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0.21598938266957882</v>
      </c>
      <c r="D165" s="96">
        <f t="shared" si="8"/>
        <v>600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9.0209538265987113E-2</v>
      </c>
      <c r="G165" s="101">
        <f t="shared" si="6"/>
        <v>902.09538265987112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0.21598938266957882</v>
      </c>
      <c r="D166" s="96">
        <f t="shared" si="8"/>
        <v>600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9.0237306197038389E-2</v>
      </c>
      <c r="G166" s="101">
        <f t="shared" si="6"/>
        <v>902.3730619703839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0.21598938266957882</v>
      </c>
      <c r="D167" s="96">
        <f t="shared" si="8"/>
        <v>600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9.0264096486855905E-2</v>
      </c>
      <c r="G167" s="101">
        <f t="shared" si="6"/>
        <v>902.64096486855908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0.21598938266957882</v>
      </c>
      <c r="D168" s="96">
        <f t="shared" si="8"/>
        <v>600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9.0289943555806843E-2</v>
      </c>
      <c r="G168" s="101">
        <f t="shared" si="6"/>
        <v>902.89943555806838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0.18198938266957881</v>
      </c>
      <c r="D169" s="96">
        <f t="shared" si="8"/>
        <v>600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9.01153710781471E-2</v>
      </c>
      <c r="G169" s="99">
        <f t="shared" si="6"/>
        <v>901.15371078147098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0.18198938266957881</v>
      </c>
      <c r="D170" s="96">
        <f t="shared" si="8"/>
        <v>600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8.9946944872318801E-2</v>
      </c>
      <c r="G170" s="99">
        <f t="shared" si="6"/>
        <v>899.46944872318807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0.18198938266957881</v>
      </c>
      <c r="D171" s="96">
        <f t="shared" si="8"/>
        <v>600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8.9784448543057727E-2</v>
      </c>
      <c r="G171" s="99">
        <f t="shared" si="6"/>
        <v>897.84448543057727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0.18198938266957881</v>
      </c>
      <c r="D172" s="96">
        <f t="shared" si="8"/>
        <v>600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8.9627673313849979E-2</v>
      </c>
      <c r="G172" s="99">
        <f t="shared" si="6"/>
        <v>896.27673313849982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0.18198938266957881</v>
      </c>
      <c r="D173" s="96">
        <f t="shared" si="8"/>
        <v>600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8.9476417758694304E-2</v>
      </c>
      <c r="G173" s="99">
        <f t="shared" si="6"/>
        <v>894.76417758694299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0.18198938266957881</v>
      </c>
      <c r="D174" s="96">
        <f t="shared" si="8"/>
        <v>600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8.9330487543308468E-2</v>
      </c>
      <c r="G174" s="99">
        <f t="shared" si="6"/>
        <v>893.3048754330847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0.18198938266957881</v>
      </c>
      <c r="D175" s="96">
        <f t="shared" si="8"/>
        <v>600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8.9189695175447087E-2</v>
      </c>
      <c r="G175" s="99">
        <f t="shared" si="6"/>
        <v>891.89695175447082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0.18198938266957881</v>
      </c>
      <c r="D176" s="96">
        <f t="shared" si="8"/>
        <v>600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8.905385976401016E-2</v>
      </c>
      <c r="G176" s="99">
        <f t="shared" si="6"/>
        <v>890.53859764010156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0.18198938266957881</v>
      </c>
      <c r="D177" s="96">
        <f t="shared" si="8"/>
        <v>600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8.8922806786632821E-2</v>
      </c>
      <c r="G177" s="99">
        <f t="shared" si="6"/>
        <v>889.22806786632816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0.18198938266957881</v>
      </c>
      <c r="D178" s="96">
        <f t="shared" si="8"/>
        <v>600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8.8796367865457665E-2</v>
      </c>
      <c r="G178" s="99">
        <f t="shared" si="6"/>
        <v>887.9636786545766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0.21598938266957882</v>
      </c>
      <c r="D179" s="96">
        <f t="shared" ref="D179:D210" si="9">+D124</f>
        <v>600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8.8873890085055599E-2</v>
      </c>
      <c r="G179" s="96">
        <f t="shared" si="6"/>
        <v>888.73890085055598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0.21598938266957882</v>
      </c>
      <c r="D180" s="96">
        <f t="shared" si="9"/>
        <v>600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8.8948682936078299E-2</v>
      </c>
      <c r="G180" s="96">
        <f t="shared" si="6"/>
        <v>889.48682936078296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0.21598938266957882</v>
      </c>
      <c r="D181" s="96">
        <f t="shared" si="9"/>
        <v>600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8.9020842512946924E-2</v>
      </c>
      <c r="G181" s="96">
        <f t="shared" si="6"/>
        <v>890.20842512946922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0.21598938266957882</v>
      </c>
      <c r="D182" s="96">
        <f t="shared" si="9"/>
        <v>600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8.9090461526832088E-2</v>
      </c>
      <c r="G182" s="96">
        <f t="shared" si="6"/>
        <v>890.90461526832087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0.21598938266957882</v>
      </c>
      <c r="D183" s="96">
        <f t="shared" si="9"/>
        <v>600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8.9157629424769819E-2</v>
      </c>
      <c r="G183" s="96">
        <f t="shared" si="6"/>
        <v>891.57629424769823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0.21598938266957882</v>
      </c>
      <c r="D184" s="96">
        <f t="shared" si="9"/>
        <v>600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8.9222432504583837E-2</v>
      </c>
      <c r="G184" s="96">
        <f t="shared" si="6"/>
        <v>892.22432504583833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0.21598938266957882</v>
      </c>
      <c r="D185" s="96">
        <f t="shared" si="9"/>
        <v>600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8.9284954025761629E-2</v>
      </c>
      <c r="G185" s="96">
        <f t="shared" si="6"/>
        <v>892.84954025761624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0.21598938266957882</v>
      </c>
      <c r="D186" s="96">
        <f t="shared" si="9"/>
        <v>600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8.9345274316426887E-2</v>
      </c>
      <c r="G186" s="96">
        <f t="shared" si="6"/>
        <v>893.4527431642689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0.21598938266957882</v>
      </c>
      <c r="D187" s="96">
        <f t="shared" si="9"/>
        <v>600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8.9403470876545668E-2</v>
      </c>
      <c r="G187" s="96">
        <f t="shared" si="6"/>
        <v>894.03470876545668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0.21598938266957882</v>
      </c>
      <c r="D188" s="96">
        <f t="shared" si="9"/>
        <v>600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8.9459618477498962E-2</v>
      </c>
      <c r="G188" s="96">
        <f t="shared" si="6"/>
        <v>894.59618477498964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0.21598938266957882</v>
      </c>
      <c r="D189" s="96">
        <f t="shared" si="9"/>
        <v>600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8.9513789258149484E-2</v>
      </c>
      <c r="G189" s="96">
        <f t="shared" si="6"/>
        <v>895.13789258149484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0.21598938266957882</v>
      </c>
      <c r="D190" s="96">
        <f t="shared" si="9"/>
        <v>600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8.956605281752629E-2</v>
      </c>
      <c r="G190" s="96">
        <f t="shared" si="6"/>
        <v>895.66052817526293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0.21598938266957882</v>
      </c>
      <c r="D191" s="96">
        <f t="shared" si="9"/>
        <v>600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8.9616476304246087E-2</v>
      </c>
      <c r="G191" s="96">
        <f t="shared" si="6"/>
        <v>896.16476304246089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0.21598938266957882</v>
      </c>
      <c r="D192" s="96">
        <f t="shared" si="9"/>
        <v>600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8.9665124502786311E-2</v>
      </c>
      <c r="G192" s="96">
        <f t="shared" si="6"/>
        <v>896.65124502786307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0.21598938266957882</v>
      </c>
      <c r="D193" s="96">
        <f t="shared" si="9"/>
        <v>600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8.9712059916720696E-2</v>
      </c>
      <c r="G193" s="96">
        <f t="shared" si="6"/>
        <v>897.12059916720693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0.21598938266957882</v>
      </c>
      <c r="D194" s="96">
        <f t="shared" si="9"/>
        <v>600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8.9757342849024369E-2</v>
      </c>
      <c r="G194" s="96">
        <f t="shared" si="6"/>
        <v>897.57342849024371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0.21598938266957882</v>
      </c>
      <c r="D195" s="96">
        <f t="shared" si="9"/>
        <v>600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8.9801031479551527E-2</v>
      </c>
      <c r="G195" s="96">
        <f t="shared" ref="G195:G258" si="10">F195*10000</f>
        <v>898.01031479551523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0.21598938266957882</v>
      </c>
      <c r="D196" s="96">
        <f t="shared" si="9"/>
        <v>600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8.9843181939785396E-2</v>
      </c>
      <c r="G196" s="96">
        <f t="shared" si="10"/>
        <v>898.43181939785393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0.21598938266957882</v>
      </c>
      <c r="D197" s="96">
        <f t="shared" si="9"/>
        <v>600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8.9883848384956333E-2</v>
      </c>
      <c r="G197" s="96">
        <f t="shared" si="10"/>
        <v>898.83848384956332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0.21598938266957882</v>
      </c>
      <c r="D198" s="96">
        <f t="shared" si="9"/>
        <v>600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8.9923083063620957E-2</v>
      </c>
      <c r="G198" s="96">
        <f t="shared" si="10"/>
        <v>899.23083063620959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0.21598938266957882</v>
      </c>
      <c r="D199" s="96">
        <f t="shared" si="9"/>
        <v>600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8.9960936384791412E-2</v>
      </c>
      <c r="G199" s="96">
        <f t="shared" si="10"/>
        <v>899.6093638479141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0.21598938266957882</v>
      </c>
      <c r="D200" s="96">
        <f t="shared" si="9"/>
        <v>600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8.9997456982701285E-2</v>
      </c>
      <c r="G200" s="96">
        <f t="shared" si="10"/>
        <v>899.97456982701283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0.21598938266957882</v>
      </c>
      <c r="D201" s="96">
        <f t="shared" si="9"/>
        <v>600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9.0032691779291213E-2</v>
      </c>
      <c r="G201" s="96">
        <f t="shared" si="10"/>
        <v>900.32691779291213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0.21598938266957882</v>
      </c>
      <c r="D202" s="96">
        <f t="shared" si="9"/>
        <v>600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9.0066686044494568E-2</v>
      </c>
      <c r="G202" s="96">
        <f t="shared" si="10"/>
        <v>900.66686044494566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0.21598938266957882</v>
      </c>
      <c r="D203" s="96">
        <f t="shared" si="9"/>
        <v>600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9.0099483454400622E-2</v>
      </c>
      <c r="G203" s="96">
        <f t="shared" si="10"/>
        <v>900.99483454400627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0.21598938266957882</v>
      </c>
      <c r="D204" s="96">
        <f t="shared" si="9"/>
        <v>600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9.01311261473699E-2</v>
      </c>
      <c r="G204" s="96">
        <f t="shared" si="10"/>
        <v>901.31126147369901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0.21598938266957882</v>
      </c>
      <c r="D205" s="96">
        <f t="shared" si="9"/>
        <v>600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9.0161654778173866E-2</v>
      </c>
      <c r="G205" s="96">
        <f t="shared" si="10"/>
        <v>901.61654778173863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0.21598938266957882</v>
      </c>
      <c r="D206" s="96">
        <f t="shared" si="9"/>
        <v>600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9.0191108570228454E-2</v>
      </c>
      <c r="G206" s="96">
        <f t="shared" si="10"/>
        <v>901.91108570228448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0.21598938266957882</v>
      </c>
      <c r="D207" s="96">
        <f t="shared" si="9"/>
        <v>600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9.0219525365988651E-2</v>
      </c>
      <c r="G207" s="96">
        <f t="shared" si="10"/>
        <v>902.19525365988648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0.21598938266957882</v>
      </c>
      <c r="D208" s="96">
        <f t="shared" si="9"/>
        <v>600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9.0246941675568779E-2</v>
      </c>
      <c r="G208" s="96">
        <f t="shared" si="10"/>
        <v>902.4694167556878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0.21598938266957882</v>
      </c>
      <c r="D209" s="96">
        <f t="shared" si="9"/>
        <v>600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9.0273392723650911E-2</v>
      </c>
      <c r="G209" s="96">
        <f t="shared" si="10"/>
        <v>902.73392723650909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0.21598938266957882</v>
      </c>
      <c r="D210" s="96">
        <f t="shared" si="9"/>
        <v>600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9.0298912494741868E-2</v>
      </c>
      <c r="G210" s="96">
        <f t="shared" si="10"/>
        <v>902.98912494741865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0.21598938266957882</v>
      </c>
      <c r="D211" s="96">
        <f t="shared" ref="D211:D242" si="12">+D156</f>
        <v>600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9.0323533776836704E-2</v>
      </c>
      <c r="G211" s="96">
        <f t="shared" si="10"/>
        <v>903.235337768367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0.21598938266957882</v>
      </c>
      <c r="D212" s="96">
        <f t="shared" si="12"/>
        <v>600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9.034728820354504E-2</v>
      </c>
      <c r="G212" s="96">
        <f t="shared" si="10"/>
        <v>903.47288203545043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0.21598938266957882</v>
      </c>
      <c r="D213" s="96">
        <f t="shared" si="12"/>
        <v>600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9.0370206294734134E-2</v>
      </c>
      <c r="G213" s="96">
        <f t="shared" si="10"/>
        <v>903.70206294734135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0.21598938266957882</v>
      </c>
      <c r="D214" s="96">
        <f t="shared" si="12"/>
        <v>600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9.0392317495741031E-2</v>
      </c>
      <c r="G214" s="96">
        <f t="shared" si="10"/>
        <v>903.92317495741031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0.21598938266957882</v>
      </c>
      <c r="D215" s="96">
        <f t="shared" si="12"/>
        <v>600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9.0413650215204158E-2</v>
      </c>
      <c r="G215" s="96">
        <f t="shared" si="10"/>
        <v>904.13650215204154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0.21598938266957882</v>
      </c>
      <c r="D216" s="96">
        <f t="shared" si="12"/>
        <v>600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9.0434231861562964E-2</v>
      </c>
      <c r="G216" s="96">
        <f t="shared" si="10"/>
        <v>904.34231861562967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0.21598938266957882</v>
      </c>
      <c r="D217" s="96">
        <f t="shared" si="12"/>
        <v>600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9.0454088878272498E-2</v>
      </c>
      <c r="G217" s="96">
        <f t="shared" si="10"/>
        <v>904.54088878272501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0.18198938266957881</v>
      </c>
      <c r="D218" s="101">
        <f t="shared" si="12"/>
        <v>600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9.0273737243524207E-2</v>
      </c>
      <c r="G218" s="101">
        <f t="shared" si="10"/>
        <v>902.73737243524204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0.18198938266957881</v>
      </c>
      <c r="D219" s="101">
        <f t="shared" si="12"/>
        <v>600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9.0099735350655435E-2</v>
      </c>
      <c r="G219" s="101">
        <f t="shared" si="10"/>
        <v>900.9973535065543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0.18198938266957881</v>
      </c>
      <c r="D220" s="101">
        <f t="shared" si="12"/>
        <v>600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8.9931859640717052E-2</v>
      </c>
      <c r="G220" s="101">
        <f t="shared" si="10"/>
        <v>899.3185964071705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0.18198938266957881</v>
      </c>
      <c r="D221" s="101">
        <f t="shared" si="12"/>
        <v>600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8.9769894425726138E-2</v>
      </c>
      <c r="G221" s="101">
        <f t="shared" si="10"/>
        <v>897.69894425726136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0.18198938266957881</v>
      </c>
      <c r="D222" s="101">
        <f t="shared" si="12"/>
        <v>600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8.961363161154845E-2</v>
      </c>
      <c r="G222" s="101">
        <f t="shared" si="10"/>
        <v>896.13631611548453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0.18198938266957881</v>
      </c>
      <c r="D223" s="101">
        <f t="shared" si="12"/>
        <v>600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8.9462870430537425E-2</v>
      </c>
      <c r="G223" s="101">
        <f t="shared" si="10"/>
        <v>894.6287043053743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0.18198938266957881</v>
      </c>
      <c r="D224" s="96">
        <f t="shared" si="12"/>
        <v>600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8.9317417183586476E-2</v>
      </c>
      <c r="G224" s="99">
        <f t="shared" si="10"/>
        <v>893.17417183586474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0.18198938266957881</v>
      </c>
      <c r="D225" s="96">
        <f t="shared" si="12"/>
        <v>600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8.9177084991262853E-2</v>
      </c>
      <c r="G225" s="99">
        <f t="shared" si="10"/>
        <v>891.77084991262848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0.18198938266957881</v>
      </c>
      <c r="D226" s="96">
        <f t="shared" si="12"/>
        <v>600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8.9041693553703588E-2</v>
      </c>
      <c r="G226" s="99">
        <f t="shared" si="10"/>
        <v>890.4169355370359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0.18198938266957881</v>
      </c>
      <c r="D227" s="96">
        <f t="shared" si="12"/>
        <v>600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8.8911068918964803E-2</v>
      </c>
      <c r="G227" s="99">
        <f t="shared" si="10"/>
        <v>889.11068918964804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0.18198938266957881</v>
      </c>
      <c r="D228" s="96">
        <f t="shared" si="12"/>
        <v>600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8.8785043259526991E-2</v>
      </c>
      <c r="G228" s="99">
        <f t="shared" si="10"/>
        <v>887.85043259526992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0.18198938266957881</v>
      </c>
      <c r="D229" s="96">
        <f t="shared" si="12"/>
        <v>600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8.8663454656668902E-2</v>
      </c>
      <c r="G229" s="99">
        <f t="shared" si="10"/>
        <v>886.63454656668898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0.18198938266957881</v>
      </c>
      <c r="D230" s="96">
        <f t="shared" si="12"/>
        <v>600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8.8546146892433203E-2</v>
      </c>
      <c r="G230" s="99">
        <f t="shared" si="10"/>
        <v>885.46146892433205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0.18198938266957881</v>
      </c>
      <c r="D231" s="96">
        <f t="shared" si="12"/>
        <v>600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8.8432969248916388E-2</v>
      </c>
      <c r="G231" s="99">
        <f t="shared" si="10"/>
        <v>884.3296924891639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0.18198938266957881</v>
      </c>
      <c r="D232" s="96">
        <f t="shared" si="12"/>
        <v>600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8.8323776314625332E-2</v>
      </c>
      <c r="G232" s="99">
        <f t="shared" si="10"/>
        <v>883.23776314625331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0.18198938266957881</v>
      </c>
      <c r="D233" s="96">
        <f t="shared" si="12"/>
        <v>600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8.8218427797651502E-2</v>
      </c>
      <c r="G233" s="99">
        <f t="shared" si="10"/>
        <v>882.18427797651498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0.21598938266957882</v>
      </c>
      <c r="D234" s="96">
        <f t="shared" si="12"/>
        <v>600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8.8316297879676736E-2</v>
      </c>
      <c r="G234" s="96">
        <f t="shared" si="10"/>
        <v>883.16297879676733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0.21598938266957882</v>
      </c>
      <c r="D235" s="96">
        <f t="shared" si="12"/>
        <v>600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8.8410722194440391E-2</v>
      </c>
      <c r="G235" s="96">
        <f t="shared" si="10"/>
        <v>884.10722194440393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0.21598938266957882</v>
      </c>
      <c r="D236" s="96">
        <f t="shared" si="12"/>
        <v>600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8.8501822059016869E-2</v>
      </c>
      <c r="G236" s="96">
        <f t="shared" si="10"/>
        <v>885.01822059016865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0.21598938266957882</v>
      </c>
      <c r="D237" s="96">
        <f t="shared" si="12"/>
        <v>600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8.8589714519201765E-2</v>
      </c>
      <c r="G237" s="96">
        <f t="shared" si="10"/>
        <v>885.89714519201766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0.21598938266957882</v>
      </c>
      <c r="D238" s="96">
        <f t="shared" si="12"/>
        <v>600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8.8674512499893263E-2</v>
      </c>
      <c r="G238" s="96">
        <f t="shared" si="10"/>
        <v>886.74512499893262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0.21598938266957882</v>
      </c>
      <c r="D239" s="96">
        <f t="shared" si="12"/>
        <v>600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8.8756324950178864E-2</v>
      </c>
      <c r="G239" s="96">
        <f t="shared" si="10"/>
        <v>887.56324950178862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0.21598938266957882</v>
      </c>
      <c r="D240" s="96">
        <f t="shared" si="12"/>
        <v>600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8.8835256983314001E-2</v>
      </c>
      <c r="G240" s="96">
        <f t="shared" si="10"/>
        <v>888.35256983314002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0.21598938266957882</v>
      </c>
      <c r="D241" s="96">
        <f t="shared" si="12"/>
        <v>600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8.8911410011772329E-2</v>
      </c>
      <c r="G241" s="96">
        <f t="shared" si="10"/>
        <v>889.1141001177233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0.21598938266957882</v>
      </c>
      <c r="D242" s="96">
        <f t="shared" si="12"/>
        <v>600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8.8984881877541305E-2</v>
      </c>
      <c r="G242" s="96">
        <f t="shared" si="10"/>
        <v>889.84881877541306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0.21598938266957882</v>
      </c>
      <c r="D243" s="96">
        <f t="shared" ref="D243:D274" si="13">+D188</f>
        <v>600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8.9055766977830214E-2</v>
      </c>
      <c r="G243" s="96">
        <f t="shared" si="10"/>
        <v>890.55766977830217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0.21598938266957882</v>
      </c>
      <c r="D244" s="96">
        <f t="shared" si="13"/>
        <v>600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8.9124156386352502E-2</v>
      </c>
      <c r="G244" s="96">
        <f t="shared" si="10"/>
        <v>891.24156386352502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0.21598938266957882</v>
      </c>
      <c r="D245" s="96">
        <f t="shared" si="13"/>
        <v>600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8.9190137970337924E-2</v>
      </c>
      <c r="G245" s="96">
        <f t="shared" si="10"/>
        <v>891.90137970337923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0.21598938266957882</v>
      </c>
      <c r="D246" s="96">
        <f t="shared" si="13"/>
        <v>600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8.9253796503425076E-2</v>
      </c>
      <c r="G246" s="96">
        <f t="shared" si="10"/>
        <v>892.53796503425076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0.21598938266957882</v>
      </c>
      <c r="D247" s="96">
        <f t="shared" si="13"/>
        <v>600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8.9315213774579141E-2</v>
      </c>
      <c r="G247" s="96">
        <f t="shared" si="10"/>
        <v>893.15213774579138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0.21598938266957882</v>
      </c>
      <c r="D248" s="96">
        <f t="shared" si="13"/>
        <v>600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8.9374468693175002E-2</v>
      </c>
      <c r="G248" s="96">
        <f t="shared" si="10"/>
        <v>893.74468693175004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0.21598938266957882</v>
      </c>
      <c r="D249" s="96">
        <f t="shared" si="13"/>
        <v>600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8.9431637390380639E-2</v>
      </c>
      <c r="G249" s="96">
        <f t="shared" si="10"/>
        <v>894.31637390380638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0.21598938266957882</v>
      </c>
      <c r="D250" s="96">
        <f t="shared" si="13"/>
        <v>600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8.9486793316970972E-2</v>
      </c>
      <c r="G250" s="96">
        <f t="shared" si="10"/>
        <v>894.86793316970977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0.21598938266957882</v>
      </c>
      <c r="D251" s="96">
        <f t="shared" si="13"/>
        <v>600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8.9540007337697999E-2</v>
      </c>
      <c r="G251" s="96">
        <f t="shared" si="10"/>
        <v>895.40007337698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0.21598938266957882</v>
      </c>
      <c r="D252" s="96">
        <f t="shared" si="13"/>
        <v>600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8.959134782233838E-2</v>
      </c>
      <c r="G252" s="96">
        <f t="shared" si="10"/>
        <v>895.91347822338378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0.21598938266957882</v>
      </c>
      <c r="D253" s="96">
        <f t="shared" si="13"/>
        <v>600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8.9640880733535405E-2</v>
      </c>
      <c r="G253" s="96">
        <f t="shared" si="10"/>
        <v>896.40880733535403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0.21598938266957882</v>
      </c>
      <c r="D254" s="96">
        <f t="shared" si="13"/>
        <v>600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8.9688669711548347E-2</v>
      </c>
      <c r="G254" s="96">
        <f t="shared" si="10"/>
        <v>896.88669711548346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0.21598938266957882</v>
      </c>
      <c r="D255" s="96">
        <f t="shared" si="13"/>
        <v>600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8.9734776156017895E-2</v>
      </c>
      <c r="G255" s="96">
        <f t="shared" si="10"/>
        <v>897.34776156017892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0.21598938266957882</v>
      </c>
      <c r="D256" s="96">
        <f t="shared" si="13"/>
        <v>600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8.9779259304852935E-2</v>
      </c>
      <c r="G256" s="96">
        <f t="shared" si="10"/>
        <v>897.7925930485294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0.21598938266957882</v>
      </c>
      <c r="D257" s="96">
        <f t="shared" si="13"/>
        <v>600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8.9822176310339827E-2</v>
      </c>
      <c r="G257" s="96">
        <f t="shared" si="10"/>
        <v>898.2217631033983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0.21598938266957882</v>
      </c>
      <c r="D258" s="96">
        <f t="shared" si="13"/>
        <v>600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8.9863582312572077E-2</v>
      </c>
      <c r="G258" s="96">
        <f t="shared" si="10"/>
        <v>898.63582312572078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0.21598938266957882</v>
      </c>
      <c r="D259" s="96">
        <f t="shared" si="13"/>
        <v>600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8.9903530510294802E-2</v>
      </c>
      <c r="G259" s="96">
        <f t="shared" ref="G259:G288" si="14">F259*10000</f>
        <v>899.03530510294797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0.21598938266957882</v>
      </c>
      <c r="D260" s="96">
        <f t="shared" si="13"/>
        <v>600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8.9942072229254821E-2</v>
      </c>
      <c r="G260" s="96">
        <f t="shared" si="14"/>
        <v>899.42072229254825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0.21598938266957882</v>
      </c>
      <c r="D261" s="96">
        <f t="shared" si="13"/>
        <v>600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8.9979256988144435E-2</v>
      </c>
      <c r="G261" s="96">
        <f t="shared" si="14"/>
        <v>899.79256988144436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0.21598938266957882</v>
      </c>
      <c r="D262" s="96">
        <f t="shared" si="13"/>
        <v>600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9.0015132562223321E-2</v>
      </c>
      <c r="G262" s="96">
        <f t="shared" si="14"/>
        <v>900.15132562223323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0.21598938266957882</v>
      </c>
      <c r="D263" s="96">
        <f t="shared" si="13"/>
        <v>600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9.0049745044700646E-2</v>
      </c>
      <c r="G263" s="96">
        <f t="shared" si="14"/>
        <v>900.49745044700649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0.21598938266957882</v>
      </c>
      <c r="D264" s="96">
        <f t="shared" si="13"/>
        <v>600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9.0083138905955887E-2</v>
      </c>
      <c r="G264" s="96">
        <f t="shared" si="14"/>
        <v>900.83138905955889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0.21598938266957882</v>
      </c>
      <c r="D265" s="96">
        <f t="shared" si="13"/>
        <v>600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9.0115357050674777E-2</v>
      </c>
      <c r="G265" s="96">
        <f t="shared" si="14"/>
        <v>901.15357050674777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0.21598938266957882</v>
      </c>
      <c r="D266" s="96">
        <f t="shared" si="13"/>
        <v>600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9.0146440872973549E-2</v>
      </c>
      <c r="G266" s="96">
        <f t="shared" si="14"/>
        <v>901.46440872973551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0.21598938266957882</v>
      </c>
      <c r="D267" s="96">
        <f t="shared" si="13"/>
        <v>600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9.0176430309582389E-2</v>
      </c>
      <c r="G267" s="96">
        <f t="shared" si="14"/>
        <v>901.76430309582395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0.21598938266957882</v>
      </c>
      <c r="D268" s="96">
        <f t="shared" si="13"/>
        <v>600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9.0205363891156451E-2</v>
      </c>
      <c r="G268" s="96">
        <f t="shared" si="14"/>
        <v>902.05363891156446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0.21598938266957882</v>
      </c>
      <c r="D269" s="96">
        <f t="shared" si="13"/>
        <v>600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9.0233278791780364E-2</v>
      </c>
      <c r="G269" s="96">
        <f t="shared" si="14"/>
        <v>902.33278791780367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0.21598938266957882</v>
      </c>
      <c r="D270" s="96">
        <f t="shared" si="13"/>
        <v>600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9.0260210876729766E-2</v>
      </c>
      <c r="G270" s="96">
        <f t="shared" si="14"/>
        <v>902.60210876729764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0.21598938266957882</v>
      </c>
      <c r="D271" s="96">
        <f t="shared" si="13"/>
        <v>600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9.0286194748551277E-2</v>
      </c>
      <c r="G271" s="96">
        <f t="shared" si="14"/>
        <v>902.86194748551281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0.21598938266957882</v>
      </c>
      <c r="D272" s="96">
        <f t="shared" si="13"/>
        <v>600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9.0311263791520102E-2</v>
      </c>
      <c r="G272" s="96">
        <f t="shared" si="14"/>
        <v>903.11263791520105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0.21598938266957882</v>
      </c>
      <c r="D273" s="96">
        <f t="shared" si="13"/>
        <v>600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9.0335450214532417E-2</v>
      </c>
      <c r="G273" s="101">
        <f t="shared" si="14"/>
        <v>903.3545021453242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0.21598938266957882</v>
      </c>
      <c r="D274" s="96">
        <f t="shared" si="13"/>
        <v>600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9.0358785092487584E-2</v>
      </c>
      <c r="G274" s="101">
        <f t="shared" si="14"/>
        <v>903.58785092487585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0.21598938266957882</v>
      </c>
      <c r="D275" s="96">
        <f t="shared" ref="D275:D288" si="16">+D220</f>
        <v>600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9.0381298406213451E-2</v>
      </c>
      <c r="G275" s="101">
        <f t="shared" si="14"/>
        <v>903.81298406213455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0.21598938266957882</v>
      </c>
      <c r="D276" s="96">
        <f t="shared" si="16"/>
        <v>600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9.0403019080985914E-2</v>
      </c>
      <c r="G276" s="101">
        <f t="shared" si="14"/>
        <v>904.03019080985916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0.21598938266957882</v>
      </c>
      <c r="D277" s="96">
        <f t="shared" si="16"/>
        <v>600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9.0423975023692343E-2</v>
      </c>
      <c r="G277" s="101">
        <f t="shared" si="14"/>
        <v>904.23975023692344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0.21598938266957882</v>
      </c>
      <c r="D278" s="96">
        <f t="shared" si="16"/>
        <v>600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9.0444193158686556E-2</v>
      </c>
      <c r="G278" s="101">
        <f t="shared" si="14"/>
        <v>904.44193158686551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0.18198938266957881</v>
      </c>
      <c r="D279" s="96">
        <f t="shared" si="16"/>
        <v>600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9.0264189928127514E-2</v>
      </c>
      <c r="G279" s="99">
        <f t="shared" si="14"/>
        <v>902.64189928127519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0.18198938266957881</v>
      </c>
      <c r="D280" s="96">
        <f t="shared" si="16"/>
        <v>600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9.0090524172984895E-2</v>
      </c>
      <c r="G280" s="99">
        <f t="shared" si="14"/>
        <v>900.90524172984897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0.18198938266957881</v>
      </c>
      <c r="D281" s="96">
        <f t="shared" si="16"/>
        <v>600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8.9922972766181872E-2</v>
      </c>
      <c r="G281" s="99">
        <f t="shared" si="14"/>
        <v>899.22972766181874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0.18198938266957881</v>
      </c>
      <c r="D282" s="96">
        <f t="shared" si="16"/>
        <v>600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8.9761320436402642E-2</v>
      </c>
      <c r="G282" s="99">
        <f t="shared" si="14"/>
        <v>897.61320436402639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0.18198938266957881</v>
      </c>
      <c r="D283" s="96">
        <f t="shared" si="16"/>
        <v>600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8.9605359491510231E-2</v>
      </c>
      <c r="G283" s="99">
        <f t="shared" si="14"/>
        <v>896.05359491510228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0.18198938266957881</v>
      </c>
      <c r="D284" s="96">
        <f t="shared" si="16"/>
        <v>600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8.9454889551702041E-2</v>
      </c>
      <c r="G284" s="99">
        <f t="shared" si="14"/>
        <v>894.54889551702036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0.18198938266957881</v>
      </c>
      <c r="D285" s="96">
        <f t="shared" si="16"/>
        <v>600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8.93097172920604E-2</v>
      </c>
      <c r="G285" s="99">
        <f t="shared" si="14"/>
        <v>893.09717292060395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0.18198938266957881</v>
      </c>
      <c r="D286" s="96">
        <f t="shared" si="16"/>
        <v>600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8.9169656194167168E-2</v>
      </c>
      <c r="G286" s="99">
        <f t="shared" si="14"/>
        <v>891.69656194167169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0.18198938266957881</v>
      </c>
      <c r="D287" s="96">
        <f t="shared" si="16"/>
        <v>600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8.9034526306463538E-2</v>
      </c>
      <c r="G287" s="99">
        <f t="shared" si="14"/>
        <v>890.34526306463533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0.18198938266957881</v>
      </c>
      <c r="D288" s="96">
        <f t="shared" si="16"/>
        <v>600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8.8904154013046882E-2</v>
      </c>
      <c r="G288" s="99">
        <f t="shared" si="14"/>
        <v>889.04154013046877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Radek Fokt</cp:lastModifiedBy>
  <cp:lastPrinted>2018-12-19T06:47:45Z</cp:lastPrinted>
  <dcterms:created xsi:type="dcterms:W3CDTF">2014-10-05T08:18:31Z</dcterms:created>
  <dcterms:modified xsi:type="dcterms:W3CDTF">2021-03-01T10:23:16Z</dcterms:modified>
</cp:coreProperties>
</file>